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C:\Users\RENATO DOMINGUEZ\Desktop\VERIFICABLES 2022\"/>
    </mc:Choice>
  </mc:AlternateContent>
  <xr:revisionPtr revIDLastSave="0" documentId="8_{2A985EF7-DB7A-470B-BC2A-3868F455C929}" xr6:coauthVersionLast="47" xr6:coauthVersionMax="47" xr10:uidLastSave="{00000000-0000-0000-0000-000000000000}"/>
  <bookViews>
    <workbookView xWindow="-108" yWindow="-108" windowWidth="23256" windowHeight="12576" activeTab="1" xr2:uid="{00000000-000D-0000-FFFF-FFFF00000000}"/>
  </bookViews>
  <sheets>
    <sheet name="Hoja1" sheetId="18" r:id="rId1"/>
    <sheet name="POA CONSOLIDADO 2022" sheetId="12" r:id="rId2"/>
    <sheet name="POA DESARROLLO" sheetId="19" r:id="rId3"/>
    <sheet name="COORDINACION GENERAL" sheetId="11" r:id="rId4"/>
    <sheet name="POA ADMINISTRATIVO" sheetId="9" r:id="rId5"/>
    <sheet name="POA JURIDICO" sheetId="7" r:id="rId6"/>
    <sheet name="POA TALENTO HUMANO" sheetId="6" r:id="rId7"/>
    <sheet name="POA FINANCIERO" sheetId="8" r:id="rId8"/>
    <sheet name="CONSOLIDADO GENERAL" sheetId="14" r:id="rId9"/>
    <sheet name="POA REGISTRO DE LA PROPIEDAD" sheetId="4" r:id="rId10"/>
    <sheet name="POA JUSTICIA PIOLICIA Y VIGI" sheetId="10" r:id="rId11"/>
    <sheet name="POA COMUNICACION" sheetId="2" r:id="rId12"/>
    <sheet name="POA DIRECCION AMBIENTAL" sheetId="13" r:id="rId13"/>
    <sheet name="POA TRANSITO" sheetId="1" r:id="rId14"/>
    <sheet name="POA OBRAS PUBLICAS" sheetId="16" r:id="rId15"/>
    <sheet name="POA PLANIFICACION" sheetId="3" r:id="rId16"/>
    <sheet name="POA CONSOLIDADO 2022 (2)" sheetId="17" r:id="rId17"/>
  </sheets>
  <definedNames>
    <definedName name="_xlnm._FilterDatabase" localSheetId="1" hidden="1">'POA CONSOLIDADO 2022'!$A$3:$O$480</definedName>
    <definedName name="_xlnm._FilterDatabase" localSheetId="16" hidden="1">'POA CONSOLIDADO 2022 (2)'!$A$1:$O$505</definedName>
  </definedNames>
  <calcPr calcId="191029"/>
  <pivotCaches>
    <pivotCache cacheId="0" r:id="rId18"/>
  </pivotCaches>
</workbook>
</file>

<file path=xl/calcChain.xml><?xml version="1.0" encoding="utf-8"?>
<calcChain xmlns="http://schemas.openxmlformats.org/spreadsheetml/2006/main">
  <c r="I348" i="12" l="1"/>
  <c r="I40" i="2"/>
  <c r="I30" i="4"/>
  <c r="I21" i="10"/>
  <c r="I37" i="13"/>
  <c r="I33" i="1"/>
  <c r="I22" i="3"/>
  <c r="C18" i="14"/>
  <c r="I24" i="8"/>
  <c r="I22" i="6"/>
  <c r="I13" i="7"/>
  <c r="I29" i="9"/>
  <c r="I15" i="11"/>
  <c r="J101" i="19"/>
  <c r="J98" i="19"/>
  <c r="I505" i="17"/>
  <c r="I469" i="17"/>
  <c r="I407" i="17"/>
  <c r="I363" i="17"/>
  <c r="I357" i="17"/>
  <c r="I354" i="17"/>
  <c r="I344" i="17"/>
  <c r="I340" i="17"/>
  <c r="I337" i="17"/>
  <c r="I335" i="17"/>
  <c r="I330" i="17"/>
  <c r="I327" i="17"/>
  <c r="I324" i="17"/>
  <c r="I321" i="17"/>
  <c r="I316" i="17"/>
  <c r="I313" i="17"/>
  <c r="I310" i="17"/>
  <c r="I308" i="17"/>
  <c r="I284" i="17"/>
  <c r="O283" i="17"/>
  <c r="O282" i="17"/>
  <c r="O281" i="17"/>
  <c r="O280" i="17"/>
  <c r="O279" i="17"/>
  <c r="O278" i="17"/>
  <c r="O277" i="17"/>
  <c r="O276" i="17"/>
  <c r="O275" i="17"/>
  <c r="O274" i="17"/>
  <c r="O273" i="17"/>
  <c r="O272" i="17"/>
  <c r="O271" i="17"/>
  <c r="O270" i="17"/>
  <c r="O269" i="17"/>
  <c r="O268" i="17"/>
  <c r="O267" i="17"/>
  <c r="O266" i="17"/>
  <c r="O265" i="17"/>
  <c r="O264" i="17"/>
  <c r="O263" i="17"/>
  <c r="O262" i="17"/>
  <c r="O261" i="17"/>
  <c r="O260" i="17"/>
  <c r="O259" i="17"/>
  <c r="O258" i="17"/>
  <c r="O257" i="17"/>
  <c r="O256" i="17"/>
  <c r="O255" i="17"/>
  <c r="O254" i="17"/>
  <c r="O253" i="17"/>
  <c r="O252" i="17"/>
  <c r="O251" i="17"/>
  <c r="O250" i="17"/>
  <c r="O249" i="17"/>
  <c r="O248" i="17"/>
  <c r="O247" i="17"/>
  <c r="O246" i="17"/>
  <c r="O245" i="17"/>
  <c r="O244" i="17"/>
  <c r="O243" i="17"/>
  <c r="O242" i="17"/>
  <c r="O241" i="17"/>
  <c r="O240" i="17"/>
  <c r="O239" i="17"/>
  <c r="O238" i="17"/>
  <c r="O237" i="17"/>
  <c r="O236" i="17"/>
  <c r="O235" i="17"/>
  <c r="O234" i="17"/>
  <c r="O233" i="17"/>
  <c r="O232" i="17"/>
  <c r="O231" i="17"/>
  <c r="O230" i="17"/>
  <c r="O229" i="17"/>
  <c r="O228" i="17"/>
  <c r="O227" i="17"/>
  <c r="O226" i="17"/>
  <c r="O225" i="17"/>
  <c r="O224" i="17"/>
  <c r="O223" i="17"/>
  <c r="O222" i="17"/>
  <c r="O221" i="17"/>
  <c r="O220" i="17"/>
  <c r="O219" i="17"/>
  <c r="O218" i="17"/>
  <c r="O217" i="17"/>
  <c r="O216" i="17"/>
  <c r="O215" i="17"/>
  <c r="O214" i="17"/>
  <c r="O213" i="17"/>
  <c r="O212" i="17"/>
  <c r="O211" i="17"/>
  <c r="O210" i="17"/>
  <c r="O209" i="17"/>
  <c r="O208" i="17"/>
  <c r="O207" i="17"/>
  <c r="O206" i="17"/>
  <c r="O205" i="17"/>
  <c r="O204" i="17"/>
  <c r="I202" i="17"/>
  <c r="I177" i="17"/>
  <c r="I139" i="17"/>
  <c r="I115" i="17"/>
  <c r="I74" i="17"/>
  <c r="I41" i="17"/>
  <c r="I30" i="17"/>
  <c r="I365" i="17" l="1"/>
  <c r="I507" i="17" s="1"/>
  <c r="I305" i="12"/>
  <c r="I302" i="12"/>
  <c r="I297" i="12"/>
  <c r="I294" i="12"/>
  <c r="I291" i="12"/>
  <c r="K55" i="16" l="1"/>
  <c r="O202" i="12"/>
  <c r="O203" i="12"/>
  <c r="O204" i="12"/>
  <c r="O205" i="12"/>
  <c r="O206" i="12"/>
  <c r="O207" i="12"/>
  <c r="O208" i="12"/>
  <c r="O209" i="12"/>
  <c r="O210" i="12"/>
  <c r="O211" i="12"/>
  <c r="O212" i="12"/>
  <c r="O213" i="12"/>
  <c r="O214" i="12"/>
  <c r="O215" i="12"/>
  <c r="O216" i="12"/>
  <c r="O217" i="12"/>
  <c r="O218" i="12"/>
  <c r="O219" i="12"/>
  <c r="O220" i="12"/>
  <c r="O221" i="12"/>
  <c r="O222" i="12"/>
  <c r="O223" i="12"/>
  <c r="O224" i="12"/>
  <c r="O225" i="12"/>
  <c r="O226" i="12"/>
  <c r="O227" i="12"/>
  <c r="O228" i="12"/>
  <c r="O229" i="12"/>
  <c r="O230" i="12"/>
  <c r="O231" i="12"/>
  <c r="O232" i="12"/>
  <c r="O233" i="12"/>
  <c r="O234" i="12"/>
  <c r="O235" i="12"/>
  <c r="O236" i="12"/>
  <c r="O237" i="12"/>
  <c r="O238" i="12"/>
  <c r="O239" i="12"/>
  <c r="O240" i="12"/>
  <c r="O241" i="12"/>
  <c r="O242" i="12"/>
  <c r="O243" i="12"/>
  <c r="O244" i="12"/>
  <c r="O245" i="12"/>
  <c r="O246" i="12"/>
  <c r="O247" i="12"/>
  <c r="O248" i="12"/>
  <c r="O249" i="12"/>
  <c r="O250" i="12"/>
  <c r="O251" i="12"/>
  <c r="O252" i="12"/>
  <c r="O253" i="12"/>
  <c r="O254" i="12"/>
  <c r="O255" i="12"/>
  <c r="O256" i="12"/>
  <c r="O257" i="12"/>
  <c r="O258" i="12"/>
  <c r="O259" i="12"/>
  <c r="O260" i="12"/>
  <c r="O261" i="12"/>
  <c r="O262" i="12"/>
  <c r="O263" i="12"/>
  <c r="O264" i="12"/>
  <c r="O265" i="12"/>
  <c r="O266" i="12"/>
  <c r="O267" i="12"/>
  <c r="O268" i="12"/>
  <c r="O191" i="12"/>
  <c r="O192" i="12"/>
  <c r="O193" i="12"/>
  <c r="O194" i="12"/>
  <c r="O195" i="12"/>
  <c r="O196" i="12"/>
  <c r="O197" i="12"/>
  <c r="O198" i="12"/>
  <c r="O199" i="12"/>
  <c r="O200" i="12"/>
  <c r="O201" i="12"/>
  <c r="O190" i="12"/>
  <c r="O18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RENATO DOMINGUEZ</author>
  </authors>
  <commentList>
    <comment ref="I202" authorId="0" shapeId="0" xr:uid="{994DC882-6876-4E99-A141-4C5525549036}">
      <text>
        <r>
          <rPr>
            <b/>
            <sz val="9"/>
            <color indexed="81"/>
            <rFont val="Tahoma"/>
            <family val="2"/>
          </rPr>
          <t>RENATO DOMINGUEZ:</t>
        </r>
        <r>
          <rPr>
            <sz val="9"/>
            <color indexed="81"/>
            <rFont val="Tahoma"/>
            <family val="2"/>
          </rPr>
          <t xml:space="preserve">
ojo</t>
        </r>
      </text>
    </comment>
    <comment ref="I203" authorId="0" shapeId="0" xr:uid="{73CA5A57-1BD7-4DEE-86B4-A7A0151F1486}">
      <text>
        <r>
          <rPr>
            <b/>
            <sz val="9"/>
            <color indexed="81"/>
            <rFont val="Tahoma"/>
            <family val="2"/>
          </rPr>
          <t>RENATO DOMINGUEZ:</t>
        </r>
        <r>
          <rPr>
            <sz val="9"/>
            <color indexed="81"/>
            <rFont val="Tahoma"/>
            <family val="2"/>
          </rPr>
          <t xml:space="preserve">
porcentaje de ejecución</t>
        </r>
      </text>
    </comment>
    <comment ref="I207" authorId="0" shapeId="0" xr:uid="{7C5E02C4-52FB-4830-BD15-B4F2B1C3E853}">
      <text>
        <r>
          <rPr>
            <b/>
            <sz val="9"/>
            <color indexed="81"/>
            <rFont val="Tahoma"/>
            <family val="2"/>
          </rPr>
          <t>RENATO DOMINGUEZ:</t>
        </r>
        <r>
          <rPr>
            <sz val="9"/>
            <color indexed="81"/>
            <rFont val="Tahoma"/>
            <family val="2"/>
          </rPr>
          <t xml:space="preserve">
ojo</t>
        </r>
      </text>
    </comment>
    <comment ref="I209" authorId="0" shapeId="0" xr:uid="{46AC1F94-9E2E-4D73-BE35-F02E7A4E3E9B}">
      <text>
        <r>
          <rPr>
            <b/>
            <sz val="9"/>
            <color indexed="81"/>
            <rFont val="Tahoma"/>
            <family val="2"/>
          </rPr>
          <t>RENATO DOMINGUEZ:</t>
        </r>
        <r>
          <rPr>
            <sz val="9"/>
            <color indexed="81"/>
            <rFont val="Tahoma"/>
            <family val="2"/>
          </rPr>
          <t xml:space="preserve">
porcentaje de ejecución</t>
        </r>
      </text>
    </comment>
    <comment ref="I216" authorId="0" shapeId="0" xr:uid="{B1F08524-09DC-4254-8F51-754A72FF87FF}">
      <text>
        <r>
          <rPr>
            <b/>
            <sz val="9"/>
            <color indexed="81"/>
            <rFont val="Tahoma"/>
            <family val="2"/>
          </rPr>
          <t>RENATO DOMINGUEZ:</t>
        </r>
        <r>
          <rPr>
            <sz val="9"/>
            <color indexed="81"/>
            <rFont val="Tahoma"/>
            <family val="2"/>
          </rPr>
          <t xml:space="preserve">
ojo</t>
        </r>
      </text>
    </comment>
    <comment ref="I225" authorId="0" shapeId="0" xr:uid="{62B26352-78EA-436A-A3A3-72ECB8A964F7}">
      <text>
        <r>
          <rPr>
            <b/>
            <sz val="9"/>
            <color indexed="81"/>
            <rFont val="Tahoma"/>
            <family val="2"/>
          </rPr>
          <t>RENATO DOMINGUEZ:</t>
        </r>
        <r>
          <rPr>
            <sz val="9"/>
            <color indexed="81"/>
            <rFont val="Tahoma"/>
            <family val="2"/>
          </rPr>
          <t xml:space="preserve">
ojo</t>
        </r>
      </text>
    </comment>
    <comment ref="I233" authorId="0" shapeId="0" xr:uid="{1849BCAF-8657-4524-96A7-2B2D35D6166E}">
      <text>
        <r>
          <rPr>
            <b/>
            <sz val="9"/>
            <color indexed="81"/>
            <rFont val="Tahoma"/>
            <family val="2"/>
          </rPr>
          <t>RENATO DOMINGUEZ:</t>
        </r>
        <r>
          <rPr>
            <sz val="9"/>
            <color indexed="81"/>
            <rFont val="Tahoma"/>
            <family val="2"/>
          </rPr>
          <t xml:space="preserve">
ojo</t>
        </r>
      </text>
    </comment>
    <comment ref="I250" authorId="0" shapeId="0" xr:uid="{B7A88223-3ACE-45AD-BC22-D6DF4F3BBBCD}">
      <text>
        <r>
          <rPr>
            <b/>
            <sz val="9"/>
            <color indexed="81"/>
            <rFont val="Tahoma"/>
            <family val="2"/>
          </rPr>
          <t>RENATO DOMINGUEZ:</t>
        </r>
        <r>
          <rPr>
            <sz val="9"/>
            <color indexed="81"/>
            <rFont val="Tahoma"/>
            <family val="2"/>
          </rPr>
          <t xml:space="preserve">
presentar justificativos</t>
        </r>
      </text>
    </comment>
    <comment ref="I254" authorId="0" shapeId="0" xr:uid="{5BABA878-753E-4F13-9AD4-BB8E9750DB2F}">
      <text>
        <r>
          <rPr>
            <b/>
            <sz val="9"/>
            <color indexed="81"/>
            <rFont val="Tahoma"/>
            <family val="2"/>
          </rPr>
          <t>RENATO DOMINGUEZ:</t>
        </r>
        <r>
          <rPr>
            <sz val="9"/>
            <color indexed="81"/>
            <rFont val="Tahoma"/>
            <family val="2"/>
          </rPr>
          <t xml:space="preserve">
especificar</t>
        </r>
      </text>
    </comment>
    <comment ref="I257" authorId="0" shapeId="0" xr:uid="{8C2D8C4C-E80E-4BE9-966F-230BDAD7C804}">
      <text>
        <r>
          <rPr>
            <b/>
            <sz val="9"/>
            <color indexed="81"/>
            <rFont val="Tahoma"/>
            <family val="2"/>
          </rPr>
          <t>RENATO DOMINGUEZ:</t>
        </r>
        <r>
          <rPr>
            <sz val="9"/>
            <color indexed="81"/>
            <rFont val="Tahoma"/>
            <family val="2"/>
          </rPr>
          <t xml:space="preserve">
ojo</t>
        </r>
      </text>
    </comment>
    <comment ref="I289" authorId="0" shapeId="0" xr:uid="{CB0E61BD-F973-47D7-B415-43C27EFB1C47}">
      <text>
        <r>
          <rPr>
            <b/>
            <sz val="9"/>
            <color indexed="81"/>
            <rFont val="Tahoma"/>
            <family val="2"/>
          </rPr>
          <t>RENATO DOMINGUEZ:</t>
        </r>
        <r>
          <rPr>
            <sz val="9"/>
            <color indexed="81"/>
            <rFont val="Tahoma"/>
            <family val="2"/>
          </rPr>
          <t xml:space="preserve">
ojo</t>
        </r>
      </text>
    </comment>
    <comment ref="F308" authorId="0" shapeId="0" xr:uid="{52419B49-116C-4538-ACE2-8FBEE37AADFA}">
      <text>
        <r>
          <rPr>
            <b/>
            <sz val="9"/>
            <color indexed="81"/>
            <rFont val="Tahoma"/>
            <family val="2"/>
          </rPr>
          <t>RENATO DOMINGUEZ:</t>
        </r>
        <r>
          <rPr>
            <sz val="9"/>
            <color indexed="81"/>
            <rFont val="Tahoma"/>
            <family val="2"/>
          </rPr>
          <t xml:space="preserve">
SAS: Sistema de Aguas Servidas</t>
        </r>
      </text>
    </comment>
    <comment ref="F309" authorId="0" shapeId="0" xr:uid="{9CA4F3DD-4DCA-420A-88F3-29F522952825}">
      <text>
        <r>
          <rPr>
            <b/>
            <sz val="9"/>
            <color indexed="81"/>
            <rFont val="Tahoma"/>
            <family val="2"/>
          </rPr>
          <t>RENATO DOMINGUEZ:</t>
        </r>
        <r>
          <rPr>
            <sz val="9"/>
            <color indexed="81"/>
            <rFont val="Tahoma"/>
            <family val="2"/>
          </rPr>
          <t xml:space="preserve">
SAP: SISTEMA DE AGUA POTABLE</t>
        </r>
      </text>
    </comment>
    <comment ref="I322" authorId="0" shapeId="0" xr:uid="{F78854AD-7E2D-4F9C-AEB0-C7A13DD9F5D8}">
      <text>
        <r>
          <rPr>
            <b/>
            <sz val="9"/>
            <color indexed="81"/>
            <rFont val="Tahoma"/>
            <family val="2"/>
          </rPr>
          <t>RENATO DOMINGUEZ:</t>
        </r>
        <r>
          <rPr>
            <sz val="9"/>
            <color indexed="81"/>
            <rFont val="Tahoma"/>
            <family val="2"/>
          </rPr>
          <t xml:space="preserve">
ojo</t>
        </r>
      </text>
    </comment>
    <comment ref="D326" authorId="0" shapeId="0" xr:uid="{718B1439-67F6-4E67-8196-28864AE80879}">
      <text>
        <r>
          <rPr>
            <b/>
            <sz val="9"/>
            <color indexed="81"/>
            <rFont val="Tahoma"/>
            <family val="2"/>
          </rPr>
          <t>RENATO DOMINGUEZ:</t>
        </r>
        <r>
          <rPr>
            <sz val="9"/>
            <color indexed="81"/>
            <rFont val="Tahoma"/>
            <family val="2"/>
          </rPr>
          <t xml:space="preserve">
REVISIÓN DE LOS PRESUPUESTOS EN GENERAL </t>
        </r>
      </text>
    </comment>
    <comment ref="D327" authorId="0" shapeId="0" xr:uid="{E46F44DB-F5E2-4763-8823-F5C37DB809F3}">
      <text>
        <r>
          <rPr>
            <b/>
            <sz val="9"/>
            <color indexed="81"/>
            <rFont val="Tahoma"/>
            <family val="2"/>
          </rPr>
          <t>RENATO DOMINGUEZ:</t>
        </r>
        <r>
          <rPr>
            <sz val="9"/>
            <color indexed="81"/>
            <rFont val="Tahoma"/>
            <family val="2"/>
          </rPr>
          <t xml:space="preserve">
REESTRUCTURACION DEL PRESUPUESTO REFERENTE A CADA UNIDAD</t>
        </r>
      </text>
    </comment>
    <comment ref="I332" authorId="0" shapeId="0" xr:uid="{B27CB2A2-124E-4A84-9933-8BD4D89C562B}">
      <text>
        <r>
          <rPr>
            <b/>
            <sz val="9"/>
            <color indexed="81"/>
            <rFont val="Tahoma"/>
            <family val="2"/>
          </rPr>
          <t>RENATO DOMINGUEZ:</t>
        </r>
        <r>
          <rPr>
            <sz val="9"/>
            <color indexed="81"/>
            <rFont val="Tahoma"/>
            <family val="2"/>
          </rPr>
          <t xml:space="preserve">
porcentaje de ejecución</t>
        </r>
      </text>
    </comment>
    <comment ref="I333" authorId="0" shapeId="0" xr:uid="{4B987C35-D435-4520-937A-7F2264D6403A}">
      <text>
        <r>
          <rPr>
            <b/>
            <sz val="9"/>
            <color indexed="81"/>
            <rFont val="Tahoma"/>
            <family val="2"/>
          </rPr>
          <t>RENATO DOMINGUEZ:</t>
        </r>
        <r>
          <rPr>
            <sz val="9"/>
            <color indexed="81"/>
            <rFont val="Tahoma"/>
            <family val="2"/>
          </rPr>
          <t xml:space="preserve">
porcentaje de ejecución</t>
        </r>
      </text>
    </comment>
    <comment ref="I363" authorId="0" shapeId="0" xr:uid="{C0D79325-C8DE-4C1C-A1F2-5F126CF2A7A3}">
      <text>
        <r>
          <rPr>
            <b/>
            <sz val="9"/>
            <color indexed="81"/>
            <rFont val="Tahoma"/>
            <family val="2"/>
          </rPr>
          <t>RENATO DOMINGUEZ:</t>
        </r>
        <r>
          <rPr>
            <sz val="9"/>
            <color indexed="81"/>
            <rFont val="Tahoma"/>
            <family val="2"/>
          </rPr>
          <t xml:space="preserve">
porcentaje de ejecución</t>
        </r>
      </text>
    </comment>
    <comment ref="I371" authorId="0" shapeId="0" xr:uid="{91ADC9E0-D19B-419E-9CBD-8687B8A77B28}">
      <text>
        <r>
          <rPr>
            <b/>
            <sz val="9"/>
            <color indexed="81"/>
            <rFont val="Tahoma"/>
            <family val="2"/>
          </rPr>
          <t>RENATO DOMINGUEZ:</t>
        </r>
        <r>
          <rPr>
            <sz val="9"/>
            <color indexed="81"/>
            <rFont val="Tahoma"/>
            <family val="2"/>
          </rPr>
          <t xml:space="preserve">
porcentaje de ejecución</t>
        </r>
      </text>
    </comment>
    <comment ref="I415" authorId="0" shapeId="0" xr:uid="{C0CA0FC8-89EF-430B-B935-FFEEC5ECBCB0}">
      <text>
        <r>
          <rPr>
            <b/>
            <sz val="9"/>
            <color indexed="81"/>
            <rFont val="Tahoma"/>
            <family val="2"/>
          </rPr>
          <t>RENATO DOMINGUEZ:</t>
        </r>
        <r>
          <rPr>
            <sz val="9"/>
            <color indexed="81"/>
            <rFont val="Tahoma"/>
            <family val="2"/>
          </rPr>
          <t xml:space="preserve">
porcentaje de ejecución</t>
        </r>
      </text>
    </comment>
    <comment ref="I418" authorId="0" shapeId="0" xr:uid="{B1DAF21A-FA5A-45A9-AF6C-75F8D0485B21}">
      <text>
        <r>
          <rPr>
            <b/>
            <sz val="9"/>
            <color indexed="81"/>
            <rFont val="Tahoma"/>
            <family val="2"/>
          </rPr>
          <t>RENATO DOMINGUEZ:</t>
        </r>
        <r>
          <rPr>
            <sz val="9"/>
            <color indexed="81"/>
            <rFont val="Tahoma"/>
            <family val="2"/>
          </rPr>
          <t xml:space="preserve">
estado de trámite</t>
        </r>
      </text>
    </comment>
    <comment ref="I420" authorId="0" shapeId="0" xr:uid="{0D13A6B8-8F28-453E-B685-5CB9CB55FAF8}">
      <text>
        <r>
          <rPr>
            <b/>
            <sz val="9"/>
            <color indexed="81"/>
            <rFont val="Tahoma"/>
            <family val="2"/>
          </rPr>
          <t>RENATO DOMINGUEZ: estado de tramite</t>
        </r>
      </text>
    </comment>
    <comment ref="I422" authorId="0" shapeId="0" xr:uid="{C0429E38-D63A-4CA6-A814-0D2C31E1D9FC}">
      <text>
        <r>
          <rPr>
            <b/>
            <sz val="9"/>
            <color indexed="81"/>
            <rFont val="Tahoma"/>
            <family val="2"/>
          </rPr>
          <t>RENATO DOMINGUEZ:</t>
        </r>
        <r>
          <rPr>
            <sz val="9"/>
            <color indexed="81"/>
            <rFont val="Tahoma"/>
            <family val="2"/>
          </rPr>
          <t xml:space="preserve">
estado de trámite</t>
        </r>
      </text>
    </comment>
    <comment ref="I427" authorId="0" shapeId="0" xr:uid="{43A79B24-97A7-4BFB-A5F7-B9CC8E8E797B}">
      <text>
        <r>
          <rPr>
            <b/>
            <sz val="9"/>
            <color indexed="81"/>
            <rFont val="Tahoma"/>
            <family val="2"/>
          </rPr>
          <t>RENATO DOMINGUEZ:</t>
        </r>
        <r>
          <rPr>
            <sz val="9"/>
            <color indexed="81"/>
            <rFont val="Tahoma"/>
            <family val="2"/>
          </rPr>
          <t xml:space="preserve">
porcentaje de ejecución</t>
        </r>
      </text>
    </comment>
    <comment ref="I429" authorId="0" shapeId="0" xr:uid="{3E6F28F4-47FD-4EAA-A9D5-2F086BAC27D5}">
      <text>
        <r>
          <rPr>
            <b/>
            <sz val="9"/>
            <color indexed="81"/>
            <rFont val="Tahoma"/>
            <family val="2"/>
          </rPr>
          <t>RENATO DOMINGUEZ:</t>
        </r>
        <r>
          <rPr>
            <sz val="9"/>
            <color indexed="81"/>
            <rFont val="Tahoma"/>
            <family val="2"/>
          </rPr>
          <t xml:space="preserve">
porcentaje de ejecución</t>
        </r>
      </text>
    </comment>
    <comment ref="I440" authorId="0" shapeId="0" xr:uid="{DCD5B92A-BD95-4835-8B49-5B2A76367A0D}">
      <text>
        <r>
          <rPr>
            <b/>
            <sz val="9"/>
            <color indexed="81"/>
            <rFont val="Tahoma"/>
            <family val="2"/>
          </rPr>
          <t>RENATO DOMINGUEZ:</t>
        </r>
        <r>
          <rPr>
            <sz val="9"/>
            <color indexed="81"/>
            <rFont val="Tahoma"/>
            <family val="2"/>
          </rPr>
          <t xml:space="preserve">
ejecución</t>
        </r>
      </text>
    </comment>
    <comment ref="I461" authorId="0" shapeId="0" xr:uid="{4C904F68-23A5-4015-B697-6B40D06732EE}">
      <text>
        <r>
          <rPr>
            <b/>
            <sz val="9"/>
            <color indexed="81"/>
            <rFont val="Tahoma"/>
            <family val="2"/>
          </rPr>
          <t>RENATO DOMINGUEZ:</t>
        </r>
        <r>
          <rPr>
            <sz val="9"/>
            <color indexed="81"/>
            <rFont val="Tahoma"/>
            <family val="2"/>
          </rPr>
          <t xml:space="preserve">
estado de trámite</t>
        </r>
      </text>
    </comment>
  </commentList>
</comments>
</file>

<file path=xl/sharedStrings.xml><?xml version="1.0" encoding="utf-8"?>
<sst xmlns="http://schemas.openxmlformats.org/spreadsheetml/2006/main" count="6926" uniqueCount="1194">
  <si>
    <r>
      <rPr>
        <b/>
        <sz val="8"/>
        <color theme="3"/>
        <rFont val="Arial"/>
        <family val="2"/>
      </rPr>
      <t>MISIÓN INSTITUCIONAL:</t>
    </r>
    <r>
      <rPr>
        <b/>
        <sz val="8"/>
        <color theme="1"/>
        <rFont val="Arial"/>
        <family val="2"/>
      </rPr>
      <t xml:space="preserve"> </t>
    </r>
  </si>
  <si>
    <t>VISIÓN INSTITUCIONAL:</t>
  </si>
  <si>
    <t xml:space="preserve">PLAN NACIONAL DE DESARROLLO </t>
  </si>
  <si>
    <t>PLANIFICACIÓN DE LA UMTTTSV</t>
  </si>
  <si>
    <t>CRONOGRAMA DE EN CUATRIMESTRES</t>
  </si>
  <si>
    <t xml:space="preserve"> ACTIVIDAD PAC </t>
  </si>
  <si>
    <t>CRONOGRAMA DE EJECUCIÓN PRESUPUESTARIA</t>
  </si>
  <si>
    <t>OBJETIVO PLAN NACIONAL.</t>
  </si>
  <si>
    <t>OBJETIVO ESTRATÉGICO PDOT</t>
  </si>
  <si>
    <t>PROGRAMA</t>
  </si>
  <si>
    <t>PROYECTO</t>
  </si>
  <si>
    <t>OBJETIVO PROYECTO</t>
  </si>
  <si>
    <t>ACTIVIDAD/ES</t>
  </si>
  <si>
    <t>META DEL PROYECTO.</t>
  </si>
  <si>
    <t>DURACIÓN EN MESES DEL PAROYECTO</t>
  </si>
  <si>
    <t xml:space="preserve"> VALOR TOTAL PROYECTO PRESUPUESTO PROGRAMADO 2021 </t>
  </si>
  <si>
    <t>PARTIDA PRESUPUESTARIA</t>
  </si>
  <si>
    <t xml:space="preserve"> RESPONSABLE </t>
  </si>
  <si>
    <t>C 1</t>
  </si>
  <si>
    <t>C2</t>
  </si>
  <si>
    <t>C 3</t>
  </si>
  <si>
    <t xml:space="preserve"> TOTAL </t>
  </si>
  <si>
    <t>Remuneraciones básicas</t>
  </si>
  <si>
    <t>COORDINAR, ADMINISTRAR Y CONTROLAR AL TALENTO HUMANO DEL GADCG</t>
  </si>
  <si>
    <t>Remuneraciones unificadas</t>
  </si>
  <si>
    <t xml:space="preserve">Remuneraciones a Servidores Municipales al día </t>
  </si>
  <si>
    <t>TALENTO HUMANO</t>
  </si>
  <si>
    <t>Salarios unificados</t>
  </si>
  <si>
    <t xml:space="preserve">Salarios a Servidores Municipales al día </t>
  </si>
  <si>
    <t>Remuneraciones complementarias</t>
  </si>
  <si>
    <t>Décimo Tercer sueldo</t>
  </si>
  <si>
    <t>Beneficios de ley pagados al día a lo servidores municpales</t>
  </si>
  <si>
    <t>Décimo Cuarto sueldo</t>
  </si>
  <si>
    <t>Remuneraciones temporales</t>
  </si>
  <si>
    <t>Coordinar, administrar y controlar al Talento Humano del GADCG</t>
  </si>
  <si>
    <t>Horas extraordinarios y suplementarias</t>
  </si>
  <si>
    <t>Pagar a los servidores que trabajen fuera de la jornada laboral</t>
  </si>
  <si>
    <t>Servicio personales por contrato
(4 inspectores, 1 técnico, 1 asistente técnico)</t>
  </si>
  <si>
    <t>Satisfacer las necesidades del área en cuanto a personal.</t>
  </si>
  <si>
    <t>Subrogación</t>
  </si>
  <si>
    <t>Pago a funcionarios que subroguen funciones</t>
  </si>
  <si>
    <t>Aportes Patronales a la Seguridad Social</t>
  </si>
  <si>
    <t>Aporte Patronal</t>
  </si>
  <si>
    <t>Fondo de Reserva</t>
  </si>
  <si>
    <t>Indemnizaciones</t>
  </si>
  <si>
    <t>Compensaciones por vacaciones no gozadas</t>
  </si>
  <si>
    <t>Servicios 
Básicos</t>
  </si>
  <si>
    <t>Agua Potable</t>
  </si>
  <si>
    <t>Cumplir con el pago de las obligaciones básicas para la infraestructura de la UMTTTSV</t>
  </si>
  <si>
    <t>FINANCIERO</t>
  </si>
  <si>
    <t>Energía Eléctrica</t>
  </si>
  <si>
    <t>Telecomunicaciones</t>
  </si>
  <si>
    <t>Servicio de correo</t>
  </si>
  <si>
    <t>Servicios Generales</t>
  </si>
  <si>
    <t xml:space="preserve">Adquisición de talonarios, especies de matriculación entre otros </t>
  </si>
  <si>
    <t>Edición Impresión, reproducción y publicidad, campañas de socialización y adquisición de especies.</t>
  </si>
  <si>
    <t xml:space="preserve">Mantener activa la prestación de servicios de la Unidad </t>
  </si>
  <si>
    <t>UMTTTSV-GAD-CG / TALENTO HUMANO</t>
  </si>
  <si>
    <t>Difusión, información y publicidad</t>
  </si>
  <si>
    <t>UMTTTSV-GAD-CG</t>
  </si>
  <si>
    <t>Servicio de vigilancia</t>
  </si>
  <si>
    <t>ADMINISTRATIVO</t>
  </si>
  <si>
    <t>Traslados, instalaciones, viáticos y subsistencias en el interior</t>
  </si>
  <si>
    <t xml:space="preserve">Dotar las facilidades para el mejor ejercicio de las funciones </t>
  </si>
  <si>
    <t xml:space="preserve">Pasajes al interior </t>
  </si>
  <si>
    <t xml:space="preserve">Cumplir con las funciones encomendadas </t>
  </si>
  <si>
    <t xml:space="preserve">Recoger los gastos por concepto de viáticos para la ejecución de tramites administrativos </t>
  </si>
  <si>
    <t>Viáticos y subsistencias en el interior</t>
  </si>
  <si>
    <t>Cumplir con las funciones encomendas</t>
  </si>
  <si>
    <t>Instalación, mantenimiento y reparación</t>
  </si>
  <si>
    <t>Realizar el mantenimiento de infraestructura de la UMTTTSV</t>
  </si>
  <si>
    <t>Edificios, locales y residencias</t>
  </si>
  <si>
    <t>Infraestructura de la UMTTTSV en buen estado</t>
  </si>
  <si>
    <t>Realizar el mantenimiento de equipos CRTV</t>
  </si>
  <si>
    <t>Maquinarias y Equipos</t>
  </si>
  <si>
    <t>Equipos de CRTV en óptimo estado para operación</t>
  </si>
  <si>
    <t>Cubrir mano de obra por reparación de vehículos</t>
  </si>
  <si>
    <t>Vehículos</t>
  </si>
  <si>
    <t>Vehículos completamente operativos</t>
  </si>
  <si>
    <t>Contrataciones de estudios e investigaciones</t>
  </si>
  <si>
    <t>Estudios y diseño de proyectos</t>
  </si>
  <si>
    <t>Regular y formalizar al transporte publico y comercial con relación a la demanda de todos las parroquias Urbanas y Rurales.</t>
  </si>
  <si>
    <t>Estudios de regulación  oferta y demanda del transporte comercial y de servicio público</t>
  </si>
  <si>
    <t>Para el año 2023 el 80% de transporte comercial regularizado</t>
  </si>
  <si>
    <t xml:space="preserve">UMTTTSV-GAD-CG </t>
  </si>
  <si>
    <t>Estudio para zonificar la articulación de la Terminal Terrestre con diferentes medios de transporte</t>
  </si>
  <si>
    <t>Para el 2023 el 90% del estudio realizado</t>
  </si>
  <si>
    <t>Estudio para la Actualización de la Jerarquización Vial del Cantón Guaranda y sus cabeceras cantonales</t>
  </si>
  <si>
    <t>Para el año 2023 el 60% del transporte planificado</t>
  </si>
  <si>
    <t>Estudio Técnico para incrementar la cobertura de Transporte Público Intracantonal</t>
  </si>
  <si>
    <t xml:space="preserve">Mejorar los conocimientos del personal en las diferentes áreas </t>
  </si>
  <si>
    <t>Capacitación a Servidores Públicos</t>
  </si>
  <si>
    <t>Calidad del servicio en los procesos realizados e información brindada por Servidores Municipales</t>
  </si>
  <si>
    <t>Bienes de uso y consumo de inversión</t>
  </si>
  <si>
    <t xml:space="preserve">Dotar de uniformes y prendas de protección al personal operativo </t>
  </si>
  <si>
    <t xml:space="preserve">Vestuario, lencería y prendas de protección </t>
  </si>
  <si>
    <t>Seguridad del personal por medio EPP</t>
  </si>
  <si>
    <t xml:space="preserve">cuidar el buen estado de los vehículos </t>
  </si>
  <si>
    <t xml:space="preserve">Combustibles, lubricantes y aditivos en general </t>
  </si>
  <si>
    <t xml:space="preserve">Cambio periódico de aceites y niveles del vehículo entre otros </t>
  </si>
  <si>
    <t>Dotar del material de oficna necesario a todos los servidores que laboran en la UMTTTSV</t>
  </si>
  <si>
    <t>Material de oficina</t>
  </si>
  <si>
    <t>Buen desempeño del personal, obteniendo el material necesario para ejecutar sus funciones</t>
  </si>
  <si>
    <t xml:space="preserve">Proveer de materia de aseo para las oficinas. </t>
  </si>
  <si>
    <t xml:space="preserve">Material de aseo </t>
  </si>
  <si>
    <t>Buena imagen de la UMTTTSV</t>
  </si>
  <si>
    <t xml:space="preserve">Mantener un funcionamiento continuo </t>
  </si>
  <si>
    <t>Material de impresión, fotografía y reproducción</t>
  </si>
  <si>
    <t>Adquisición de tóner para impresionar y copiadoras que mantiene la UMTTTSV</t>
  </si>
  <si>
    <t>Analizar las necesidades de la ciudadanía en cuanto a señalización para mejoramiento de seguridad vial</t>
  </si>
  <si>
    <t>Señalización horizontal y vertical</t>
  </si>
  <si>
    <t xml:space="preserve">Compra de materiales de construcción para trabajos varios, incluido trabajos de señalización horizontal y vertical entre otros </t>
  </si>
  <si>
    <t>Mantener operativos los vehículos y equipos que se utiizan en la UMTTTSV</t>
  </si>
  <si>
    <t>Repuestos y Accesorios</t>
  </si>
  <si>
    <t>Vehículos y equipo de RTV completamente funcionales</t>
  </si>
  <si>
    <t>Seguros, costos financieros y otros gastos</t>
  </si>
  <si>
    <t xml:space="preserve">Asegurar los bienes instituciones en caso de accidentes, robos y otros </t>
  </si>
  <si>
    <t>Seguros</t>
  </si>
  <si>
    <t xml:space="preserve">Contratación de seguros para edificaciones y vehículos entre otros bienes que necesiten ser asegurados </t>
  </si>
  <si>
    <t>Bienes muebles</t>
  </si>
  <si>
    <t>Brindar un buen servicio y oprtuno a los usuarios de la UMTTTSV</t>
  </si>
  <si>
    <t>Mobiliarios</t>
  </si>
  <si>
    <t xml:space="preserve">Dotación de mobiliario para las oficinas del centro de revisión tánica vehicular </t>
  </si>
  <si>
    <t>Comprar bienes para la UMTTTSV</t>
  </si>
  <si>
    <t>Mejoramiento de trabajos y minimización de tiempos con la adquisición de equipos nuevos</t>
  </si>
  <si>
    <t xml:space="preserve">Dotar de vehículos al personal para el mejor desempeño de sus funciones </t>
  </si>
  <si>
    <t xml:space="preserve">Adquisición de motocicletas para los agentes de control de la vía pública </t>
  </si>
  <si>
    <t>Dotar de equipo informático al personal de la UMTTTSV</t>
  </si>
  <si>
    <t>Equipos, sistemas y paquetes informáticos</t>
  </si>
  <si>
    <t>Oficinas totalmente equipadas.</t>
  </si>
  <si>
    <t>RESPONSABLE: Juan Carlos Balseca</t>
  </si>
  <si>
    <t>TOTAL</t>
  </si>
  <si>
    <t>GOBIERNO AUTONOMO DESCENTRALIZADO DEL CANTÓN GUARANDA</t>
  </si>
  <si>
    <t>DIRECCIÓN DE COMUNICACIÓN INTERCULTURAL</t>
  </si>
  <si>
    <t>PLAN OPERATIVO ANUAL 2022</t>
  </si>
  <si>
    <t>MISIÓN INSTITUCIONAL: El   Gobierno   Autónomo   Descentralizado del   Cantón   Guaranda   es una institución que promueve el desarrollo sostenible, a través del ordenamiento de uso y gestión del suelo urbano y rural, la prestación de servicios accesibles, óptimos y oportunos, la conservación y manejo integral del ambiente, patrocinando la cultura, aplicando políticas públicas interculturales, a fin de lograr a una sociedad solidaria y recíproca encaminada al Sumak Kawsay.</t>
  </si>
  <si>
    <t>VISIÓN INSTITUCIONAL: Al 2023 el Gobierno Autónomo Descentralizado del Cantón Guaranda será una institución que lidera un modelo de gestión: participativo, intercultural, equitativo y ecológico con una activa participación ciudadana y comunitaria, que posicionen al cantón a nivel nacional mediante gestión y administración transparente, promoviendo el ordenamiento territorial, seguridad ciudadana, atención a las necesidades de individuales y colectivas para el mejoramiento de la calidad de vida de su población.</t>
  </si>
  <si>
    <t>PLANIFICACIÓN INSTITUCIONAL</t>
  </si>
  <si>
    <t>Político institucional y participación ciudadana.</t>
  </si>
  <si>
    <t>Participación Ciudadana, Comunitaria y Control Social.</t>
  </si>
  <si>
    <t>Pago de Sueldos, Salarios y Beneficios de Ley, dentro de la estructura de toda la Dirección de Comunicación del GADC-Guaranda.</t>
  </si>
  <si>
    <t>Mantener al día el pago de Sueldos, Salarios y Beneficios de Ley, dentro de la estructura de toda la Dirección de Comunicación del GADC-Guaranda.</t>
  </si>
  <si>
    <t>Cumplir al día el pago de Sueldos, Salarios y Beneficios de Ley.</t>
  </si>
  <si>
    <t>Talento Humano</t>
  </si>
  <si>
    <t xml:space="preserve"> Implementar el modelo de gestión, propiciando la capacidad del Gobierno Municipal Alternativo, mediante la planificación institucional y territorial para el Sumak Kawsay, lebasso promoviendo la participación ciudadana, comunitaria y control social, sustentado en los ejes del modelo de gestión por Guaranda: Participativo, Intercultural, Equitativo y Ecológico (Guaranda de PIEE). </t>
  </si>
  <si>
    <t>Informar de manera eficiente lasactividades y resultado de la gestión Municipal.</t>
  </si>
  <si>
    <r>
      <t>Pago de Horas Extras y Suplementarias</t>
    </r>
    <r>
      <rPr>
        <sz val="8"/>
        <color rgb="FF000000"/>
        <rFont val="Times New Roman"/>
        <family val="1"/>
      </rPr>
      <t xml:space="preserve"> para el personal de la Dirección de Comunicacion cuando laboren fuera de  las 8 horas, fines de semana y feriados.</t>
    </r>
  </si>
  <si>
    <r>
      <t>Pago de Salarios</t>
    </r>
    <r>
      <rPr>
        <sz val="8"/>
        <color rgb="FF000000"/>
        <rFont val="Times New Roman"/>
        <family val="1"/>
      </rPr>
      <t xml:space="preserve"> y benficios de ley al personal a contratar para la  Dirección de Comunicación a contratar</t>
    </r>
  </si>
  <si>
    <r>
      <t>Pago de Decimo cuarto sueldo</t>
    </r>
    <r>
      <rPr>
        <sz val="8"/>
        <color rgb="FF000000"/>
        <rFont val="Times New Roman"/>
        <family val="1"/>
      </rPr>
      <t xml:space="preserve"> servidores municipales.</t>
    </r>
  </si>
  <si>
    <r>
      <t xml:space="preserve">Pago por </t>
    </r>
    <r>
      <rPr>
        <b/>
        <sz val="8"/>
        <color rgb="FF000000"/>
        <rFont val="Times New Roman"/>
        <family val="1"/>
      </rPr>
      <t>Servicios Personales por Contrato.</t>
    </r>
  </si>
  <si>
    <r>
      <t>Pago de Subrogación</t>
    </r>
    <r>
      <rPr>
        <sz val="8"/>
        <color rgb="FF000000"/>
        <rFont val="Times New Roman"/>
        <family val="1"/>
      </rPr>
      <t>.</t>
    </r>
  </si>
  <si>
    <t>Pago de aporte Aporte Patronal</t>
  </si>
  <si>
    <t>Fondos de Reserva.</t>
  </si>
  <si>
    <t>Elaboracion mensual de roles de sueldos.</t>
  </si>
  <si>
    <t>Elaboración de Cálculos Respectivos, Certificación de Fondos para el Pago.</t>
  </si>
  <si>
    <t>Otorgar incentivos economicos por: liquidaciones , compensacionespor vacaciones.</t>
  </si>
  <si>
    <t>Capacitaciones a servidores públicos para fortalecer las capacidades y competencias del talento humano del GADCG.</t>
  </si>
  <si>
    <t>Fortalecer las capacidades y competencias del talento humano del GADCG</t>
  </si>
  <si>
    <t>Capacitaciones a Servidores Públicos</t>
  </si>
  <si>
    <t>DIRECCIÓN DE COMUNICACIÓN INTERCULTURAL | TALENTO HUMANO</t>
  </si>
  <si>
    <t>Fortalecer la imagen,  mediante planes y estrategias comunicacionales interculturales en medios de comunicación masivos, alternativos y digitales, que permitan promover y desarrollar relaciones comunicacionales con  medios de comunicación, difundir, promocionar la gestión e información pública municipal, generar y promocionar contenidos audiovisuales de relevancia ciudadana.</t>
  </si>
  <si>
    <t>Difusión, promoción, información, publicidad, posicionamiento de la imagen y gestión institucional, en  medios de comunicación masivos, alternativos y digitales (ATL Y BTL)</t>
  </si>
  <si>
    <t>Edición, impresión, reproducción y publicación.</t>
  </si>
  <si>
    <t>Difusión, promoción, información, publicidad, posicionamiento de la imagen y gestión institucional, en medios de comunicación masivos, alternativos y digitales (ATL Y BTL)</t>
  </si>
  <si>
    <t>Dotar a la Dirección de Comunicación de todos los insumos y materiales necesarios para el desarrollo eficiente de sus funciones.</t>
  </si>
  <si>
    <t>Compra de vestuario, lencería y prendas de protección.</t>
  </si>
  <si>
    <t>Compra de materiales de oficina</t>
  </si>
  <si>
    <t>Compra de materiales de impresión, fotografía</t>
  </si>
  <si>
    <t>Compra de repuestos y accesorios</t>
  </si>
  <si>
    <t>Compra de insumos, bienes y materiales para producción</t>
  </si>
  <si>
    <t>Compra de mobiliarios</t>
  </si>
  <si>
    <t>Adquisición de equipos, sistemas y paquetes informáticos.</t>
  </si>
  <si>
    <t>Proyecto de mejoramiento de la información y ampliación de la señal del Canal Municipal 25 a las parroquias del norte del Cantón.</t>
  </si>
  <si>
    <t>Mejoramiento de la información y ampliación de la señal del Canal Municipal 25 a las parroquias del norte del Cantón.</t>
  </si>
  <si>
    <t>Adquisición de maquinarias y equipos.</t>
  </si>
  <si>
    <t>Mejoramiento de la información y ampliación de la señal del Canal Municipal 25, a parroquias del norte del Cantón.</t>
  </si>
  <si>
    <t>DIRECCIÓN DE COMUNICACIÓN INTERCULTURAL |EMPRESA PUBLICA DE INFORMACION E COMUNICACION GUARANDA TV</t>
  </si>
  <si>
    <t>Contratación de consultoría, asesoría e investigación.</t>
  </si>
  <si>
    <t>Factibilidad del mejoramiento de la información y ampliación de la señal del canal municipal 25, a parroquias del norte del Cantón.</t>
  </si>
  <si>
    <t>GOBIERNO AUTONÓMO DESCENTRALIZADO DEL CANTÓN GUARANDA.</t>
  </si>
  <si>
    <t>DIRECCIÓN DE PLANIFICACIÓN</t>
  </si>
  <si>
    <t>PLAN OPERATIVO ANUAL AÑO 2022</t>
  </si>
  <si>
    <t>CRONOGRAMA EN CUATRIMESTRES</t>
  </si>
  <si>
    <t>ACTIVIDADES</t>
  </si>
  <si>
    <t>META / MEDIO DE VERIFICACIÓN</t>
  </si>
  <si>
    <t>DURACIÓN  DEL PROYECTO EN MESES</t>
  </si>
  <si>
    <t xml:space="preserve"> VALOR TOTAL PROYECTO PRESUPUESTO PROGRAMADO 2022</t>
  </si>
  <si>
    <t xml:space="preserve">Remuneraciones </t>
  </si>
  <si>
    <t>Pago salarios unificados</t>
  </si>
  <si>
    <t>Mantener al día el pago de Sueldos, Salarios y Beneficios de Ley, dentro de la estructura de toda la Dirección de Planificación del GADC-Guaranda.</t>
  </si>
  <si>
    <t>Cumplir con pagos mensuales</t>
  </si>
  <si>
    <t>Salarios</t>
  </si>
  <si>
    <t>Décimo Tercero</t>
  </si>
  <si>
    <t>Pago Beneficios</t>
  </si>
  <si>
    <t>Décimo Cuarto</t>
  </si>
  <si>
    <t>Servivios Personales por Contrato</t>
  </si>
  <si>
    <t xml:space="preserve">2 técnicos </t>
  </si>
  <si>
    <t>Contratar personal de apoyo para proyectos</t>
  </si>
  <si>
    <t>Cumplir con el pago a los profesionales por sus servicios prestados</t>
  </si>
  <si>
    <t>Cumplir con la cancelación a la persona subrogada</t>
  </si>
  <si>
    <t>Fondos de Reserva</t>
  </si>
  <si>
    <t>Aporte por jubilación</t>
  </si>
  <si>
    <t>Talento
Humano</t>
  </si>
  <si>
    <t xml:space="preserve">Compensación por vacaciones </t>
  </si>
  <si>
    <t xml:space="preserve">compensación por vaciones </t>
  </si>
  <si>
    <t>Cumplir con el pago al término del contrato</t>
  </si>
  <si>
    <t>Pago por vacaciones no gozadas durante su etapa de trabajo dentro de la institución</t>
  </si>
  <si>
    <t>Movilización</t>
  </si>
  <si>
    <t>Salidas a 
inspecciones</t>
  </si>
  <si>
    <t>Dirección de planificación</t>
  </si>
  <si>
    <t>Viáticos y subsistencia en el interior</t>
  </si>
  <si>
    <t xml:space="preserve">Estudios y diseños de proyectos </t>
  </si>
  <si>
    <t xml:space="preserve">Regulación del uso de suelo urbano y rural. </t>
  </si>
  <si>
    <t xml:space="preserve">Planes parciales del PUGs Vial </t>
  </si>
  <si>
    <t xml:space="preserve">Contratacion </t>
  </si>
  <si>
    <t xml:space="preserve">Al año 2025 el 50% de hectáreas reguladas en el cantón. </t>
  </si>
  <si>
    <t xml:space="preserve">Planificación integral y ordenamiento territorial. </t>
  </si>
  <si>
    <t xml:space="preserve">Organización y actualización del Sistema de Información Local – SIL propia del GADCG. </t>
  </si>
  <si>
    <t>Conseguir la organización y sistematización actualizada en un 80% para el año 2023.</t>
  </si>
  <si>
    <t>Capacitación a servidores públicos</t>
  </si>
  <si>
    <t>Bienes de uso y Consumo</t>
  </si>
  <si>
    <t>Vestuario</t>
  </si>
  <si>
    <t>Lenceria y prendas de protección</t>
  </si>
  <si>
    <t>Material de 
Oficina</t>
  </si>
  <si>
    <t>Dotar de materiales e insumos para cumplir con las labores</t>
  </si>
  <si>
    <t>Materiales de 
Aseo</t>
  </si>
  <si>
    <t>Material de 
impresión</t>
  </si>
  <si>
    <t>Material de 
Construcción</t>
  </si>
  <si>
    <t>Egresos para 
fondos de 
Emergencia</t>
  </si>
  <si>
    <t>Gestión de Riesgos</t>
  </si>
  <si>
    <t xml:space="preserve">Ayuda Humanitaria </t>
  </si>
  <si>
    <t xml:space="preserve">Dotación de insumos </t>
  </si>
  <si>
    <t>Dirección de planificación unidad de Gestión del Riesgo</t>
  </si>
  <si>
    <t>Bienes Muebles</t>
  </si>
  <si>
    <t>Adquisición de moviliario de oficina</t>
  </si>
  <si>
    <t>Maquinarias y 
equipos</t>
  </si>
  <si>
    <t>Compra de equipos informáticos</t>
  </si>
  <si>
    <t>Equipos y 
Paquetes 
Informáticos</t>
  </si>
  <si>
    <t>RESPONSABLE:</t>
  </si>
  <si>
    <t>Arq.Lenin Sánchez</t>
  </si>
  <si>
    <t>DIRECTOR DE PLANIFICACIÓN</t>
  </si>
  <si>
    <t>REGISTRO  MUNICIPAL DE LA PROPIEDAD DEL CANTÓN GUARANDA</t>
  </si>
  <si>
    <t xml:space="preserve">                         PLAN OPERATIVO ANUAL 2022</t>
  </si>
  <si>
    <t>DURACIÓN EN MESES DEL PROYECTO</t>
  </si>
  <si>
    <t>Partida presupuestaria</t>
  </si>
  <si>
    <t>Remuneraciones Unificadas</t>
  </si>
  <si>
    <t>Registro de la Propiedad</t>
  </si>
  <si>
    <t>Pago de salarios</t>
  </si>
  <si>
    <t>Roles de pago</t>
  </si>
  <si>
    <t>Roles</t>
  </si>
  <si>
    <t>Salarios Unificados</t>
  </si>
  <si>
    <t xml:space="preserve">pago de salarios </t>
  </si>
  <si>
    <t>roles de pago</t>
  </si>
  <si>
    <t>Decimo tercer Sueldo</t>
  </si>
  <si>
    <t>pago de beneficios</t>
  </si>
  <si>
    <t>Decimocuarto</t>
  </si>
  <si>
    <t>Horas extraordinarias</t>
  </si>
  <si>
    <t xml:space="preserve">Servicios temporales por contrato </t>
  </si>
  <si>
    <t>Contratacion de 1 asistente de registro y 1 asistende de arachivo</t>
  </si>
  <si>
    <t>Informe y Orden de Pago</t>
  </si>
  <si>
    <t>subrogacion</t>
  </si>
  <si>
    <t xml:space="preserve">Aporte Patronal </t>
  </si>
  <si>
    <t>fondos de reserva</t>
  </si>
  <si>
    <t>Gastos Generales</t>
  </si>
  <si>
    <t>Compensacion por  vacaciones no Gozadas</t>
  </si>
  <si>
    <t>servicios Basicos</t>
  </si>
  <si>
    <t>Informe</t>
  </si>
  <si>
    <t>Planillas de pago</t>
  </si>
  <si>
    <t>Energia Electrica</t>
  </si>
  <si>
    <t>telecomunicaciones</t>
  </si>
  <si>
    <t>Edision impresión y reproduccion</t>
  </si>
  <si>
    <t xml:space="preserve">Difusion, informacion y publiciad </t>
  </si>
  <si>
    <t>Servicio de Vigilancia</t>
  </si>
  <si>
    <t>Digitalizacion de Informacion y datos</t>
  </si>
  <si>
    <t>Viajes y subsistencias en el interior</t>
  </si>
  <si>
    <t>Edificios locales y residenciales</t>
  </si>
  <si>
    <t>Mantenimiento de edificio</t>
  </si>
  <si>
    <t>Maquinarias y equipos</t>
  </si>
  <si>
    <t>Necesidad</t>
  </si>
  <si>
    <t>Vehiculos</t>
  </si>
  <si>
    <t>Mantenimiento</t>
  </si>
  <si>
    <t>Capacitacion a servidores Publicos</t>
  </si>
  <si>
    <t>Conforme al cronograma</t>
  </si>
  <si>
    <t>vestuario, lenceria y prendas de proteccion</t>
  </si>
  <si>
    <t xml:space="preserve">Combustibles,lubricantes y Aditivos </t>
  </si>
  <si>
    <t>Materiales de oficina</t>
  </si>
  <si>
    <t>Materiales de Aseo</t>
  </si>
  <si>
    <t>materiales de construccion</t>
  </si>
  <si>
    <t>repuestos y accesorios</t>
  </si>
  <si>
    <t>obras de infraestructura</t>
  </si>
  <si>
    <t xml:space="preserve">Mobiliarios </t>
  </si>
  <si>
    <t>vehiculos</t>
  </si>
  <si>
    <t>equipos,sistemas y paquetes informaticos</t>
  </si>
  <si>
    <t>C1</t>
  </si>
  <si>
    <t>C3</t>
  </si>
  <si>
    <t>REMUNERACIONES UNIFICADAS</t>
  </si>
  <si>
    <t>DETERMINAR REQUERIMIENTOS, IDENTIFICAR PROVEEDORES, CERTIFICACIÓN DE FONDOS</t>
  </si>
  <si>
    <t>REMUNERACIONES A SERVIDORES MUNICIPALES</t>
  </si>
  <si>
    <t>SALARIOS UNIFICADOS</t>
  </si>
  <si>
    <t>NÚMERO DE BENEFICIARIOS / FUNCIONARIOS</t>
  </si>
  <si>
    <t>DÉCIMO TERCER SUELDO</t>
  </si>
  <si>
    <t>DÉCIMO CUARTO SUELDO</t>
  </si>
  <si>
    <t xml:space="preserve">HORAS EXTRAORDINARIAS Y SUPLEMENTARIAS </t>
  </si>
  <si>
    <t>DETERMINAR REQUERIMIENTOS,</t>
  </si>
  <si>
    <t xml:space="preserve">SERVICIOS PERSONALES POR CONTRATO </t>
  </si>
  <si>
    <t xml:space="preserve">SUBROGACIÓN PERSONAL </t>
  </si>
  <si>
    <t xml:space="preserve">APORTE PATRONAL </t>
  </si>
  <si>
    <t>FONDOS DE RESERVA</t>
  </si>
  <si>
    <t xml:space="preserve">POR JUBILACIÓN </t>
  </si>
  <si>
    <t>COMPENSACIÓN POR VACACIONES</t>
  </si>
  <si>
    <t>TELECOMUNICACIONES</t>
  </si>
  <si>
    <t>ASIGNACIÓN A DISTRIBUIR EN GASTOS</t>
  </si>
  <si>
    <t>DETERMINAR REQUERIMIENTOS, CERTIFICACIÓN DE FONDOS</t>
  </si>
  <si>
    <t>DIFUNDE, PROMOCIONA LOS EVENTOS Y LUGARES TURÍSTICOS</t>
  </si>
  <si>
    <t>POSESIONAR LOS ATRACTIVOS TURÍSTICOS A NIVEL DEL CANTÓN</t>
  </si>
  <si>
    <t xml:space="preserve">DETERMINAR REQUERIMIENTOS, IDENTIFICAR PROVEEDORES, </t>
  </si>
  <si>
    <t>POSECIONAMIENTO DE ATRACTIVOS Y PRODUCTOS TURISTICOS.</t>
  </si>
  <si>
    <t>CONVENIO ESPECÍFICO DE COOPERACIÓN INTERINSTITUCIONAL ENTRE LA ESCUELA SUPERIOR POLITÉCNICA DE CHIMBORAZO Y GAD-GUARANDA PARA LA EJECUCIÓN DEL PROYECTO DE INVESTIGACIÓN "IMPLEMENTACIÓN DE UN OBSERVATORIO MATEMÁTICO-ESTADÍSTICO PILOTO PARA EL DPTO. GESTIÓN TURÍSTICA</t>
  </si>
  <si>
    <t>COOPERACIÓN INTERINSTITUCIONAL ENTRE LA ESPOCH Y EL GAD-GUARANDA, PARA LA EJECUCIÓN DEL PROYECTO DE INVESTIGACIÓN</t>
  </si>
  <si>
    <t>CUMPLIR CON LAS ACTIVIDADES DESCRITAS EN EL CONVENIO.</t>
  </si>
  <si>
    <t>TENER OBSERVATORIO.</t>
  </si>
  <si>
    <t>PLAN INTEGRAL DE SEÑALÉTICA TURÍSTICA DEL CANTÓN GUARANDA.</t>
  </si>
  <si>
    <t>GESTIONAR LOS FLUJOS TURÍSTICOS DEL CANTÓN GUARANDA.</t>
  </si>
  <si>
    <t xml:space="preserve">LEVANTAMIENTO DE LA BASE DE DATOS </t>
  </si>
  <si>
    <t>SEÑALIZACIÓN DE AREAS O TRÁCTIVOS TURISTICOS.</t>
  </si>
  <si>
    <t>ELABORACIÓN E IMPLEMENTACIÓN DEL PLAN DE MARKETING TURÍSTICO DEL CANTÓN GUARANDA</t>
  </si>
  <si>
    <t>CONTAR CON UNA MARCA CIUDAD EN EL ÁMBITO DEL TURISMO.</t>
  </si>
  <si>
    <t>TDR</t>
  </si>
  <si>
    <t>PARA EL 2022 HABER ALCANZO EL 18% IMPLEMENTADO EL MARKETING TURÍSTICO EN EL CANTÓN.</t>
  </si>
  <si>
    <t>CAPACITACIÓN, INTERCAMBIO DE EXPERIENCIAS, ACREDITACIÓN Y MONITOREO A GUÍAS LOCALES A NIVEL DEL CANTÓN GUARANDA</t>
  </si>
  <si>
    <t xml:space="preserve">OBTENER PERSONAL PROFESIONALIZADO EN EL ÁMBITO DE GUÍAS LOCALES </t>
  </si>
  <si>
    <t>CONVENIO Y SEGUIMIENTO DE LA CAPACITACIÓN</t>
  </si>
  <si>
    <t>ACREDITACIÓN II GRUPO DE GUIAS LOCALES.</t>
  </si>
  <si>
    <t>FORTALECIMIENTO DE INICIATIVAS LOCALES, RUTAS TURÍSTICAS, EXISTENTES A TRAVÉS DE REDES DE TURISMO Y EMPRENDIMIENTOS COMUNITARIOS I ETAPA.</t>
  </si>
  <si>
    <t>MEJORAR LA INFRAESTRUCTURA, ACCESIBILIDAD Y EQUIPAMIENTOS DE INICIATIVAS DE LOS EMPRENDIMIENTOS TURÍSTICOS COMUNITARIOS DEL CANTÓN.</t>
  </si>
  <si>
    <t>RUTAS TURISTICAS ESTABLECIDAS.</t>
  </si>
  <si>
    <t>ELABORACIÓN E IMPLEMENTACIÓN DEL PLAN ESTRATÉGICO CANTONAL DE TURISMO.</t>
  </si>
  <si>
    <t>CONTAR CON UN INSTRUMENTO TÉCNICO DE PLANIFICACIÓN Y GESTIÓN.</t>
  </si>
  <si>
    <t>TDR
PLANIFICION.
EJECUCIÓN.
EVALUACIÓN</t>
  </si>
  <si>
    <t>PARA EL 2022 CONTAR CON EL DOCUMENTO Y EL 10 % DE IMPLEMENTACIÓN</t>
  </si>
  <si>
    <t>FORMACIÓN Y CAPACITACIÓN RECREATIVA DE FUTBOL Y BALONCESTO POSTPANDEMIA</t>
  </si>
  <si>
    <t>FOMENTAR EL DEPORTE RECREATIVO EN LA DISCIPLINA DE FUTBOL Y BALONCESTO INCENTIVAR A NIÑOS Y JÓVENES A USAR BIEN SU TIEMPO LIBRE.</t>
  </si>
  <si>
    <t>SOCIALIZACIÓN, PROMOCIÓN CLASES PRÁCTICAS Y ACTIVIDADES AFINES EVALUACIÓN</t>
  </si>
  <si>
    <t>DESARROLLAR HABILIDADES Y DESTREZAS EN LA POBLACIÓN.</t>
  </si>
  <si>
    <t>CURSOS VACACIONALES DEPORTIVOS RECREATIVOS EN ÁREA URBANO Y RURAL.</t>
  </si>
  <si>
    <t>IDENTIFICAR LOS TALENTOS E INCENTIVAR AL DESARROLLO DE DESTREZAS HABILIDADES EN LA NIÑEZ DEL CANTÓN GUARANDA.</t>
  </si>
  <si>
    <t>COLECTIVIDAD</t>
  </si>
  <si>
    <t>DESARROLLO DE CAMPEONATOS DEPORTIVOS</t>
  </si>
  <si>
    <t xml:space="preserve">MOTIVAR A LA PRÁCTICA DEPORTIVA Y LA PARTICIPACIÓN </t>
  </si>
  <si>
    <t xml:space="preserve">MANTENIMIENTO DE LAS INSTALACIONES DEPORTIVAS </t>
  </si>
  <si>
    <t>MOTIVAR A LA PRÁCTICA DEPORTIVA Y LA PARTICIPACIÓN EN EL CUIDADO.</t>
  </si>
  <si>
    <t xml:space="preserve">COMUNIDAD </t>
  </si>
  <si>
    <t xml:space="preserve">ORGANIZACIÓN, PRODUCCIÓN Y EJECUCIÓN DE CONCIERTOS DE LA OSIJGB A NIVEL LOCAL Y NACIONAL </t>
  </si>
  <si>
    <t>PRODUCIR ESPACIOS CULTURALES CON LA FINALIDAD DE CONTRIBUIR A LA DIFUSIÓN DEL TALENTO MUSICAL DE LA NIÑEZ Y JUVENTUD QUE CONFORMA LA OSIJIG</t>
  </si>
  <si>
    <t>CONCIERTO</t>
  </si>
  <si>
    <t>REALIZAR CONCIERTOS QUE AYUDEN A FORTALECER LA CULTURA EN DIFERENTES BARRIOS DE GUARANDA</t>
  </si>
  <si>
    <t>CONFORMACIÓN DE LA RED DE COROS DE VOCES BLANCAS KIWCHUA DE GUARANDA</t>
  </si>
  <si>
    <t xml:space="preserve">CREAR ESPACIOS PARA LA CONSERVACIÓN DE LA LENGUA MATERNA DE LOS SECTORES INDÍGENAS DEL CANTÓN </t>
  </si>
  <si>
    <t xml:space="preserve">CONTRATACIÓN DE 1 MAESTROS PARA LA CONFORMACIÓN DE LOS COROS </t>
  </si>
  <si>
    <t xml:space="preserve">CONFORMACIÓN DE VARIOS COROS EN DIFERENTES COMUNIDADES QUE SEAN UN REFERENTE MUSICAL DEL CANTÓN </t>
  </si>
  <si>
    <t>REALIZACIÓN DEL V FESTIVAL INTERNACIONAL DE ORQUESTAS SINFÓNICAS INFANTO JUVENILES.</t>
  </si>
  <si>
    <t>EJECUCIÓN DE LA QUINTA EDICIÓN DEL FESTIVAL DE ORQUESTAS SINFÓNICAS INFANTO JUVENILES</t>
  </si>
  <si>
    <t>CLASES MAESTRAS PRESENCIALES Y VIRTUALES, CONCIERTOS PRESENCIALES Y VIRTUALES, CHARLAS CON MAESTROS DE ALTO NIVEL</t>
  </si>
  <si>
    <t>CONTINUAR CON EL FESTIVAL DE ORQUESTAS SINFÓNICAS INFANTO JUVENILES QUE YA ES UN REFERENTE DÁNDOLE CONTINUIDAD EN EL TIEMPO Y REFORZANDO EL PROCESO PEDAGÓGICO ACADÉMICO</t>
  </si>
  <si>
    <t xml:space="preserve">FORTALECIMIENTO DEL PATRIMONIO INTANGIBLE DE LA LENGUA KICHWA </t>
  </si>
  <si>
    <t>CREAR PROGRAMA DE FORMACIÓN PARA LA RECUPERACIÓN DE LA LENGUA KICHWA PARA POTENCIAR LOS ELEMENTOS DEL PATRIMONIO INTANGIBLE Y DE LA CULTURA VIVA.</t>
  </si>
  <si>
    <t>PROPUESTA.
GESTIÓN ADMINISTRATIVA.
EVALUACIÓN.</t>
  </si>
  <si>
    <t>PROMUEVE EL 10% DE LA LENGUA KICHWA EN LOS CENTROS DE INTERAPRENDIZAJE Y LA SOCIEDAD.</t>
  </si>
  <si>
    <t>CREACIÓN E IMPLEMENTACIÓN DEL MUSEARE EN LA CIUDAD DE GUARANDA</t>
  </si>
  <si>
    <t>PROYECTO.
APROBACIÓN .
EJECUCIÓN.</t>
  </si>
  <si>
    <t>FORTALECIMIENTO DE LAS MANIFESTACIONES ARTÍSTICAS Y CULTURALES A LOS GRUPOS MUSICALES CON DIFERENTES GÉNEROS Y ESTILOS.</t>
  </si>
  <si>
    <t>FOMENTAR LAS HABILIDADES Y DESTREZAS DEL TALENTO HUMANO DEL CANTÓN EN EL CAMPO DE LA MÚSICA Y LA DANZA.</t>
  </si>
  <si>
    <t>MAPEO DE ACTORES.
PROPUESTA.
EVALUACIÓN.</t>
  </si>
  <si>
    <t>FOMENTO A LAS TRADICIONES POPULARES MEDIANTE CAMPAMENTOS Y CONCURSOS</t>
  </si>
  <si>
    <t>FOMENTAR Y FORTALECER   LOS VALORES CULTURALES EN NAVIDAD Y AÑO VIEJO</t>
  </si>
  <si>
    <t>COMUNIDAD SENSIBILIZADA (60%)</t>
  </si>
  <si>
    <t>JORNADAS CULTURALES EN BARRIOS, PARROQUIAS Y COMUNIDADES DEL CANTÓN GUARANDA</t>
  </si>
  <si>
    <t>DIFUNDIR LA CULTURA EN SUS DIVERSAS MANIFESTACIONES TANTO EN EL SECTOR URBANO COMO RURAL</t>
  </si>
  <si>
    <t>SOCIALIZACIÓN, PROMOCIÓN, PRESENTACIÓN DE ARTISTAS Y ACTIVIDADES AFINES EVALUACIÓN</t>
  </si>
  <si>
    <t>ELABORACIÓN DE MURALES EN LAS PARROQUIAS URBANAS Y RURALES DEL CANTÓN GUARANDA</t>
  </si>
  <si>
    <t xml:space="preserve">INCENTIVAR A NUESTROS ARTISTAS PLÁSTICOS DEL CANTÓN </t>
  </si>
  <si>
    <t>MANTENIMIENTO IMPLEMENTACIÓN DE INSTRUMENTOS DE LA BANDA MUNICIPAL.</t>
  </si>
  <si>
    <t>PROMOVER LA CULTURA MEDIANTE ACTIVIDADES MUSICALES QUE REACTIVEN LOS ESPACIOS DE RECREACIÓN Y ESPARCIMIENTO COLECTIVO</t>
  </si>
  <si>
    <t>EVENTOS CÍVICOS Y CULTURALES EN EL CANTÓN.</t>
  </si>
  <si>
    <t>FORTALECER LOS VALORES CÍVICOS Y CULTURALES DE LA COLECTIVIDAD</t>
  </si>
  <si>
    <t>TALLERES VACACIONALES BIBLIOTECAS: TERESA LEÓN DE NOBO, VICTOR TAPIA, CAMILOS GALLEGOS</t>
  </si>
  <si>
    <t>PLANIFICACION.
EJECUCIÓN
EVALUACIÓN.</t>
  </si>
  <si>
    <t>UTILIZAR SU TIEMPO LIBRE EN ACTIVIDADES LECTORAS BENEFICIOSAS PARA SU DESARROLLO NEUROLINGÜÍSTICA.</t>
  </si>
  <si>
    <t>FINANCIAMIENTO, FORTALECIMIENTO SOCIO CULTURAL Y PARTICIPACIÓN DE LOS JÓVENES - MEDIANTE LA IMPLEMENTACIÓN DE POLÍTICAS PÚBLICAS “SEMBRANDO LÍDERES" GUARANDA EVERGEM.</t>
  </si>
  <si>
    <t>FOMENTAR LA PARTICIPACIÓN Y LIDERAZGO DE LOS ADOLESCENTES Y JÓVENES EN LA SOCIO-ORGANIZACIÓN COMUNITARIA EN EL ÁREA URBANO Y RURAL CON INCIDENCIA EN LAS POLÍTICAS PUBLICAS INTERCULTURALES.</t>
  </si>
  <si>
    <t>PLANIFICACIÓN
EJECUCIÓN.
EVALUACIÓN.</t>
  </si>
  <si>
    <t>FORTALECIMIENTO SEMBRADO LIDERES EN LAS PARROQUIAS RURALES Y URBANAS.</t>
  </si>
  <si>
    <t>CONVENCIÓN O CONGRESO DE LA JUVENTUD DEL CANTÓN GUARANDA.</t>
  </si>
  <si>
    <t>ACTIVACIÓN DE 50 GRUPOS JUVENILES DE LAS CIUDADELAS, BARRIOS Y COMUNIDADES.</t>
  </si>
  <si>
    <t>LIDERES POR PARROQUIAS.</t>
  </si>
  <si>
    <t>ESCUELA DE LIDERES MI MUNDO, LA SOCIEDAD Y LA NATURALEZA.</t>
  </si>
  <si>
    <t>IMPULSAR A LA JUVENTUD A PROYECTAR SU VIDA EN CORRESPONSABILIDAD CON LA ORGANIZACIÓN, INSTITUCIONES PÚBLICAS Y PRIVADAS.</t>
  </si>
  <si>
    <t>LIDERES FORMADOS POR PARROQUIAS.</t>
  </si>
  <si>
    <t>FORMULACIÓN, DIFUSIÓN E IMPLEMENTACIÓN DE LA AGENDA LOCAL DE LA JUVENTUD CON ENFOQUE INTERCULTURAL.</t>
  </si>
  <si>
    <t>ELABORAR UN PLAN DE PROTECCIÓN ADOLESCENCIA, PROYECTOS DE VIDA, EJECUCIÓN Y CONTROL PARA PREVENIR EL EMBARAZO Y LA VIOLENCIA EN ADOLESCENTES.</t>
  </si>
  <si>
    <t>AGENDA INTERINSTITUCIONAL.</t>
  </si>
  <si>
    <t xml:space="preserve"> REVITALIZACIÓN Y FOMENTO CULTURAL A TRAV{ES DEL INTERCAMBIO DE EXPERIENCIAS CULTURALES</t>
  </si>
  <si>
    <t>FORTALECER LA CULTURA URBANA Y RURAL</t>
  </si>
  <si>
    <t>FERIAS DE EMPRENDIMIENTOS DE LA ECONOMÍA SOCIAL Y SOLIDARIA.</t>
  </si>
  <si>
    <t>FOMENTAR LOS EMPRENDIMIENTOS, EL VALOR AGREGADO Y EL COMERCIO JUSTO.</t>
  </si>
  <si>
    <t>PLANIFICION.
EJECUCIÓN.
EVALUACIÓN</t>
  </si>
  <si>
    <t xml:space="preserve">GENERAR FERIAS DE EMPRENDIMIENTOS PARA FORTALECER LA CADENA DE COMERCIALIZACIÓN </t>
  </si>
  <si>
    <t>PLAN DE CAPACITACIÓN EN EMPRENDIMIENTOS PRODUCTIVOS CON EL SECTOR ASOCIATIVO, MICROEMPRESARIAL, ENFOCADOS A LA GENERACIÓN DE EMPLEO.</t>
  </si>
  <si>
    <t xml:space="preserve"> IMPLEMENTAR CENTRO DE FORMACIÓN Y ADIESTRAMIENTO PARA EMPRENDEDORES DEL CANTÓN.</t>
  </si>
  <si>
    <t>DESARROLLO LA PARTE ORGANIZATIVA Y COMPETITIVA DE PRODUCTORES, PARA LA PRODUCCIÓN Y COMERCIALIZACIÓN.</t>
  </si>
  <si>
    <t>CAPACITACIÓN, ORGANIZACIÓN E IMPLEMENTACIÓN DE HUERTOS ORGÁNICOS FAMILIARES Y COMUNITARIOS.</t>
  </si>
  <si>
    <t>APOYAR Y FOMENTAR LA PRODUCCIÓN AGRÍCOLA ORGÁNICA PARA EL CONSUMO FAMILIAR Y COMUNITARIO.</t>
  </si>
  <si>
    <t>MAPEO DE ACTORES.
PLANIFICACIÓN.
EJECUCIÓN.
EVALUACIÓN.</t>
  </si>
  <si>
    <t>IMPLEMENTAR MÍNIMO A 40 COMUNIDADES CON SUS HUERTOS FAMILIARES O COMUNITARIOS.</t>
  </si>
  <si>
    <t>CONVENIOS PARA DOTAR DE MAQUINARIAS Y EQUIPOS PARA DAR VALOR AGREGADO A LAS PRODUCTORES Y EMPRENDEDORES DE LA ECONOMÍA SOCIAL Y SOLIDARIA DEL CANTÓN.</t>
  </si>
  <si>
    <t>GENERAR APOYO EN LA ELABORACIÓN Y PRODUCCIÓN EN SUS EMPRENDIMIENTOS TEXTILES, LÁCTEOS, EMBUTIDOS, BALANCEADOS, AGROECOLÓGICOS Y ARTESANOS</t>
  </si>
  <si>
    <t>CONVENIO.
PROYECTOS.
IMPLEMENTACIÓN.
EVALUACIÓN.
ASISTENCIA TÉCNICA.</t>
  </si>
  <si>
    <t>CUMPLIR CON LAS EXIGENCIAS SANITARIAS DE LOS PRODUCTOS.</t>
  </si>
  <si>
    <t>FORTALECIMIENTO DE LA  KILLA DE GUARANDA.</t>
  </si>
  <si>
    <t>GENERAR APOYO PROMOCIÓN, VENTA Y COMERCIALIZACIÓN DE SU PRODUCTO FINAL EN SUS EMPRENDIMIENTOS DE PEQUEÑOS Y MEDIANOS PRODUCTORES AGROECOLÓGICOS Y ARTESANÍAS.</t>
  </si>
  <si>
    <t>POSESIONAR LOS PRODUCTOS EN LOS DIFERENTES MERCADOS DEL PAÍS.</t>
  </si>
  <si>
    <t>TALLERES DE GÉNERO, EMPRENDIMIENTOS Y EMPODERAMIENTO SOCIO-ECONÓMICO DE MUJERES Y LA JUVENTUD DEL CANTÓN GUARANDA</t>
  </si>
  <si>
    <t>FORTALECER LAS CAPACIDADES PARA FOMENTAR EL DESARROLLO LOCAL, AMBIENTAL Y SEGURO.</t>
  </si>
  <si>
    <t>SENSIBILIZACIÓN Y CAPACITACIÓN A GRUPOS ORGANIZADOS, COMUNIDADES Y BARRIOS.</t>
  </si>
  <si>
    <t>FORTALECIMIENTO DE LAS CIRCUNSCRIPCIONES TERRITORIALES COMUNITARIAS.</t>
  </si>
  <si>
    <t>PROMOVER LA CAPACITACIÓN Y SOCIALIZACIÓN PARA LA PARTICIPACIÓN CIUDADANA Y COMUNITARIA EN EL MARCO DEL EJERCICIO DE DERECHOS Y CUMPLIMIENTO DE OBLIGACIONES.</t>
  </si>
  <si>
    <t>IMPLEMENTAR ALTERNATIVAS DE DESARROLLO SOSTENIBLE DE LAS ORGANIZACIONES DE BASE.</t>
  </si>
  <si>
    <t>PROGRAMA "ACCIÓN SOCIAL"</t>
  </si>
  <si>
    <t>ATENDER GRUPOS DE ATENCIÓN PRIORITARIA EN CUMPLIMIENTO DE LOS OBJETIVOS Y LA NORMATIVA.</t>
  </si>
  <si>
    <t>ATENCIÓN A GRUPOS  PRIORITARIOS.</t>
  </si>
  <si>
    <t>BRINDAR ASISTENCIA Y APOYO A PERSONAS EN CONDICIONES DE VULNERABILIDAD MEDIANTE CONVENIOS INTERINSTITUCIONALES</t>
  </si>
  <si>
    <t xml:space="preserve">CONVENIO.
</t>
  </si>
  <si>
    <t xml:space="preserve">PASAJES AL INTERIOR </t>
  </si>
  <si>
    <t xml:space="preserve">VIÁTICOS Y SUBSISTENCIA EN EL INTERIOR </t>
  </si>
  <si>
    <t xml:space="preserve">PASAJES AL EXTERIOR </t>
  </si>
  <si>
    <t>VIÁTICOS Y SUBSISTENCIA EN EL EXTERIOR</t>
  </si>
  <si>
    <t>MAQUINARIAS Y EQUIPOS.</t>
  </si>
  <si>
    <t>VEHÍCULOS</t>
  </si>
  <si>
    <t xml:space="preserve">TERRENOS </t>
  </si>
  <si>
    <t>VEHÍCULOS (TRANSPORTE BIBLIOTECA MÓVIL)</t>
  </si>
  <si>
    <t>FACILITAR EL TRASLADO DE LIBROS A LOS ESTABLECIMIENTOS EDUCATIVOS DEL CANTÓN.</t>
  </si>
  <si>
    <t xml:space="preserve">INVESTIGACIÓN, EDICIÓN Y PUBLICACIÓN DE MATERIALES PARA LA IMPLEMENTACIÓN DEL PROYECTO "IDENTIDAD Y CULTURA VIVA DEL CANTÓN GUARANDA". </t>
  </si>
  <si>
    <t>IDENTIFICAR LOS RASGOS Y ELEMENTOS CULTURALES Y PUEBLOS ORIGINARIOS ASENTADOS EN EL CANTÓN.</t>
  </si>
  <si>
    <t>PROYECTO DE INVESTIGACION DE AFIRMACION DE IDENTIDAD.</t>
  </si>
  <si>
    <t>CONCEJO DE PROTECCIÓN DE DERECHOS</t>
  </si>
  <si>
    <t>FUNCIONAMIENTO DEL CONSEJO CANTONAL DE PROTECCIÓN DE DERECHOS.</t>
  </si>
  <si>
    <t>VELAR POR LOS DERECHOS DE LOS GRUPOS DE ATENCIÓN PRIORITARIA.</t>
  </si>
  <si>
    <t>JUNTA CANTONAL DE PROTECCIÓN DE DERECHOS.</t>
  </si>
  <si>
    <t>FORTALECIMIENTO DE LA JUNTA CANTONAL DE PROTECCIÓN DE DERECHOS.</t>
  </si>
  <si>
    <t>PROTEGER LOS GRUPOS DE ATENCIÓN PRIORITARIA.</t>
  </si>
  <si>
    <t>CUMPLIR SEGÚN ORDENANZA.</t>
  </si>
  <si>
    <t xml:space="preserve">CUMPLIR CON LO QUE DISPONE EL ART. </t>
  </si>
  <si>
    <t>DESARROLLAR Y CUMPLIR CON EL DESARROLLO DE PRESUPUESTOS PARTICIPATIVOS</t>
  </si>
  <si>
    <t>PROGRAMACIÓN
EJECUCIÓN</t>
  </si>
  <si>
    <t>ELABORACIÓN DE PRESUPUESTOS PARTICIPATIVOS EN LAS PARROQUIAS RURALES.</t>
  </si>
  <si>
    <t>DESARROLLAR SUS CAPACIDADES DEL TALENTO HUMANO.</t>
  </si>
  <si>
    <t>FORTALECER LAS CAPACIDADES DE LOS SERVIDORES PÚBLICOS</t>
  </si>
  <si>
    <t>HERMANAMIENTO EVERGEM GUARANDA.JUVENES SEMBRANDO LIDERES.</t>
  </si>
  <si>
    <t>INDUMENTARIA PARA FUNCIONARIOS MUNICIPALES.</t>
  </si>
  <si>
    <t>DOTAR DE MATERIALES A LAS DIFERENTES UNIDADES PARA CUMPLIR CON LABORES INSTITUCIONALES</t>
  </si>
  <si>
    <t>ADQUICISÓN DE INSUMOS.</t>
  </si>
  <si>
    <t>DOTAR DE INSUMOS.</t>
  </si>
  <si>
    <t>ADQUIRIR MATERIALES DE OFICINA.</t>
  </si>
  <si>
    <t xml:space="preserve">   BIENES DE USO CORRIENTE                                 MATERIALES DE OFICINA</t>
  </si>
  <si>
    <t>ADQUISICIÓN DE MATERIALES DE OFICINA PARA LA DIRECCIÓN</t>
  </si>
  <si>
    <t>POSESIONAMIENTO DE ATRACTIVOS TURISTICOS.</t>
  </si>
  <si>
    <t>ADQUIRIR MATERIALES PARA LAS BIBLIOTECAS Y OTROS</t>
  </si>
  <si>
    <t xml:space="preserve">REPUESTOS Y ACCESORIOS </t>
  </si>
  <si>
    <t>ADQUIRIR SUMINISTROS Y REPUESTOS INSTRUMENTOS DE LA BANDA MUNICIPAL</t>
  </si>
  <si>
    <t>ADECENTAMIENTO Y MANTENIMIENTO DE LAS BIBLIOTECAS MUNICIPALES</t>
  </si>
  <si>
    <t>MEJORAR SERVICIOS A LA CIUDADANÍA.</t>
  </si>
  <si>
    <t>ADECENTAMIENTO Y MANTENIMIENTO DEL CENTRO CULTURAL INDIO GUARANGA - Y OFICINAS DEPARTAMENTALES</t>
  </si>
  <si>
    <t>DIFUNDIR LA CULTURA EN DIFERENTES PARTES DEL MUNDO.</t>
  </si>
  <si>
    <t>PROMOCIONAR LA IDENTIDAD CULTURAL DEL CANTÒN.</t>
  </si>
  <si>
    <t>PROGRANACIÓN, APROBACIÓN, EJECUCIÓN Y EVALUACIÓN.</t>
  </si>
  <si>
    <t xml:space="preserve">MOBILIARIO </t>
  </si>
  <si>
    <t xml:space="preserve">COMPRA DE MOBILIARIO PARA ADECUAR OFICINAS </t>
  </si>
  <si>
    <t xml:space="preserve">BIENES MUEBLES                             MOBILIARIOS </t>
  </si>
  <si>
    <t xml:space="preserve">MAQUINARIAS Y EQUIPO </t>
  </si>
  <si>
    <t>COMPRA DE COMPUTADORAS E INFOCUS.</t>
  </si>
  <si>
    <t xml:space="preserve">BIENES MUEBLES                             MAQUINARIA </t>
  </si>
  <si>
    <t xml:space="preserve">EQUIPOS SISTEMAS Y PAQUETE INFORMÁTICO </t>
  </si>
  <si>
    <t xml:space="preserve">RENOVAR LOS EQUIPOS AUDIOVISUALES DEL CENTRO CULTURAL </t>
  </si>
  <si>
    <t xml:space="preserve">LIBROS Y COLECCIONES </t>
  </si>
  <si>
    <t>FORTALECER EL PARQUE INFORMÁTICO DE LA DIRECCIÓN</t>
  </si>
  <si>
    <t>PARTES Y REPUESTO</t>
  </si>
  <si>
    <t>ADQUISICIÓN DE EQUIPOS INFORMÁTICOS PARA LAS BIBLIOTECAS.</t>
  </si>
  <si>
    <t xml:space="preserve">_CARNAVAL DE GUARANDA </t>
  </si>
  <si>
    <t>POTENCIALIZAR EL PATRIMONIO CULTURAL DEL CARNAVAL DE GUARANDA.</t>
  </si>
  <si>
    <t>FORTALECMIENTO DEL PATRIMONIO INTANGIBLE DEL CANTÓN.</t>
  </si>
  <si>
    <t xml:space="preserve">_CARNAVAL INTERCULTURAL </t>
  </si>
  <si>
    <t>FORTALECIMIENTO DEL PATRIMONIO INTANGIBLE CON EL ENFOQUE DE INTERCULTURALIDAD DEL CANTÓN.</t>
  </si>
  <si>
    <t>DIRECCIÓN DE TALENTO HUMANO</t>
  </si>
  <si>
    <r>
      <t>MISIÓN INSTITUCIONAL:</t>
    </r>
    <r>
      <rPr>
        <sz val="8"/>
        <color rgb="FF000000"/>
        <rFont val="Times New Roman"/>
        <family val="1"/>
      </rPr>
      <t xml:space="preserve"> El   Gobierno   Autónomo   Descentralizado del   Cantón   Guaranda   es una institución que promueve el desarrollo sostenible, a través del ordenamiento de uso y gestión del suelo urbano y rural, la prestación de servicios accesibles, óptimos y oportunos, la conservación y manejo integral del ambiente, patrocinando la cultura, aplicando políticas públicas interculturales, a fin de lograr a una sociedad solidaria y recíproca encaminada al Sumak Kawsay.</t>
    </r>
  </si>
  <si>
    <t xml:space="preserve">VISIÓN INSTITUCIONAL: Al 2023 el Gobierno Autónomo Descentralizado del Cantón Guaranda será una institución que lidera un modelo de gestión: participativo, intercultural, equitativo y ecológico con una activa participación ciudadana y comunitaria, que posicionen al cantón a nivel nacional mediante gestión y administración transparente, promoviendo el ordenamiento territorial, seguridad ciudadana, atención a las necesidades de individuales y colectivas para el mejoramiento de la calidad de vida de su población. </t>
  </si>
  <si>
    <t>META DEL PROYECTO</t>
  </si>
  <si>
    <t>Implementar el modelo de gestión, propiciando la capacidad del Gobierno Municipal Alternativo, mediante la planificación institucional y territorial para el Sumak Kawsay, promoviendo la participación ciudadana, comunitaria y control social, sustentado en los ejes del modelo de gestión por Guaranda: Participativo, Intercultural, Equitativo y Ecológico (Guaranda de PIEE).</t>
  </si>
  <si>
    <t>Gestión e innovación</t>
  </si>
  <si>
    <t>Pago de Remuneraciones y benficios de ley a servidores municipales de nombramiento (LOSEP)</t>
  </si>
  <si>
    <t>ELABORACION MENSUAL DE ROLES DE SUELDOS</t>
  </si>
  <si>
    <t>Pago de Decimo Tercer sueldo servidores municipales de nombramiento (LOSEP)</t>
  </si>
  <si>
    <t>ELABORACION MENSUAL DE DECIMO TERCER SUELDO HASTA EL 20 DE DICIEMBRE DE CADA AÑO</t>
  </si>
  <si>
    <t>Pago de Decimo cuarto sueldo servidores municipales de nombramiento (LOSEP)</t>
  </si>
  <si>
    <t>ELABORACION MENSUAL DE DECIMO CUARTO SUELDO HASTA EL 20 DE AGOSTO DE CADA AÑO</t>
  </si>
  <si>
    <t>Pago de Horas Extraordinarias y/o suplementarias</t>
  </si>
  <si>
    <t>AUTORIZACION DE LA MAXIMA AUTORIDAD CON EL CRONOGRAMA A EJECUTARSE</t>
  </si>
  <si>
    <t>UNIDAD 
REQUIRIENTE</t>
  </si>
  <si>
    <t>INFORME DE JORNADAS LABORADAS , CON LOS RESPALDOS RESPECTIVOS</t>
  </si>
  <si>
    <t>CALCULOS DE LOS VALORES QUE LES CORRESPONDE POR LABORAR FUERA DE  LA JORNADA LABORAR</t>
  </si>
  <si>
    <t>TALENTO 
HUMANO</t>
  </si>
  <si>
    <t>SOLICITAR CERTIFICACION DE FONDOS, Y PROCEDER CON EL PAGO</t>
  </si>
  <si>
    <t xml:space="preserve">Contratación de nuevo Personal </t>
  </si>
  <si>
    <t>REQUERIMIENTO DE PERSONAL PARA INCLUIR EN EL PLAN</t>
  </si>
  <si>
    <t>UNIDAD REQUIRIENTE, TALENTO HUMANO</t>
  </si>
  <si>
    <t>CERTIFICACION DE FONDOS PARA LA CONTRATACION</t>
  </si>
  <si>
    <t>CONTRATACION DE PERSONAL</t>
  </si>
  <si>
    <t>Subrogacion de funciones</t>
  </si>
  <si>
    <t>SOLICITUD DE SUBROGACION DE FUNCIONES EN LOS CARGOS NECESARIOS</t>
  </si>
  <si>
    <t xml:space="preserve">           TALENTO HUMANO</t>
  </si>
  <si>
    <t>ELABORACION DE ACCION DE PERSONAL</t>
  </si>
  <si>
    <t>CERTIFICACION DE FONDOSY PROCESO DE PAGO</t>
  </si>
  <si>
    <t>Otorgar incentivos economicos por: liquidaciones , compensacionespor vacaciones</t>
  </si>
  <si>
    <t xml:space="preserve">ELABORACION DE CALCULOS RESPECTIVOS, CERTIFICACION DE FONDOS PARA EL PAGO </t>
  </si>
  <si>
    <t>Aplicar el Plan de Capacitación Institucional</t>
  </si>
  <si>
    <t>FORTALECER LAS CAPACIDADES Y COMPETENCIAS DEL TALENTO HUMANO DEL GADCG</t>
  </si>
  <si>
    <t>EJECUCION DEL PLAN DE CAPACITACION CON EL FIN DE DISMINUIR LA BRECHA ENTRE SUS CONOCIMIENTOS Y LOS REQUERIMIENTOS DEL PUESTO QUE DESEMPEÑA</t>
  </si>
  <si>
    <t>Realizar las recargas de los extintores de todas las dependencias de la institución</t>
  </si>
  <si>
    <t xml:space="preserve">MANTENER EN BUENAS CONDICIONES LOS EXTINTORES EXISTENTES EN LA INSTITUCION </t>
  </si>
  <si>
    <t>RECARGA DE EXTINTORES</t>
  </si>
  <si>
    <t>Fortalecer el Departamento Médico del GAD-Guaranda, Adquisición de instrumental medico menor</t>
  </si>
  <si>
    <t>DAR ATENCION MEDICA A LOS SERVIDORES MUNICIPALES QUE LO REQUIERAN</t>
  </si>
  <si>
    <t>IDENTIFICAR INSTRUMENTAL NECESARIO PARA MEJORAR LAS CONDICIONES DEL CONSULTORIO MEDICO</t>
  </si>
  <si>
    <t>Fortalecer el Departamento Médico del GAD-Guaranda, Adquisición medicamentos (implementación de botiquines)</t>
  </si>
  <si>
    <t>IDENTIFICAR MEDICAMENTOS  NECESARIOS PARA MEJORAR LAS CONDICIONES DEL CONSULTORIO MEDICO</t>
  </si>
  <si>
    <t xml:space="preserve">Adquirir material de Oficina </t>
  </si>
  <si>
    <t>DOTAR DEL MATERIAL DE OFICINA NECESARIO A TODOS LOS SERVIDORES QUE LABORAN EN LA DIRECCION</t>
  </si>
  <si>
    <t>REALIZAR LA SOLICITUD DE MATERIALES NECESARIOS</t>
  </si>
  <si>
    <t>DOTAR DE MAQUINARIA Y EQUIPO NECESARIO A TODOS LOS SERVIDORES QUE LABORAN EN LA DIRECCION</t>
  </si>
  <si>
    <t>REALIZAR LA SOLICITUD DE EQUIPOS NECESARIOS</t>
  </si>
  <si>
    <t>Adquirir Equipos, sistemas y paquetes</t>
  </si>
  <si>
    <t>DOTAR DEL MATERIAL DE EQUIPO INFORMATICO NECESARIO A TODOS LOS SERVIDORES QUE LABORAN EN LA DIRECCION</t>
  </si>
  <si>
    <t>Mobiliario</t>
  </si>
  <si>
    <t>ADQUIRIR MUEBLES DE OFICINA</t>
  </si>
  <si>
    <t>REALIZAR LA SOLICITUD DE MOBILIARIO  NECESARIO</t>
  </si>
  <si>
    <t>Bioseguridad</t>
  </si>
  <si>
    <t>ADQUIRIR ALCOHOL Y MASCARILLAS PARA EL PERSONAL DEL GAD GUARANDA</t>
  </si>
  <si>
    <t>REALIZAR SOLICITUD DE ALCOHOL Y MASCARILLAS, DISTRIBUIR EQUITATIVAMANTE AL PERSONAL</t>
  </si>
  <si>
    <t>Jubilaciones a trabajadores y servidores municipales</t>
  </si>
  <si>
    <t>JUBILAR AL PERSONAL QUE CUMPLA CON LOS REQUERIMIENTO LEGALES</t>
  </si>
  <si>
    <t>EJECUCION DEL PLAN DE JUBILACION DE LA INSTITUCION</t>
  </si>
  <si>
    <t>COORDINACIÓN GENERAL.</t>
  </si>
  <si>
    <t>DIRECCION JURIDICA</t>
  </si>
  <si>
    <t xml:space="preserve">                         PLAN OPERATIVO ANUAL AÑO: 2022.</t>
  </si>
  <si>
    <t>Procuraduria Síndica</t>
  </si>
  <si>
    <t xml:space="preserve"> Indemnizaciones laborales, jubilaciones patronales y Acción de Protección</t>
  </si>
  <si>
    <t>atender  los procesos judiciales  que se presenten conforme el ordenamiento juridico  y material del proceso.</t>
  </si>
  <si>
    <t>Ene-abrl 20%-mayo-ago 40%-sep-dic.40%</t>
  </si>
  <si>
    <t xml:space="preserve"> Mesias Mora</t>
  </si>
  <si>
    <t>Procuraduría Síndica</t>
  </si>
  <si>
    <t>Remuneraciones  unificadas</t>
  </si>
  <si>
    <t>bienestar subjetivo procedente de la actividad laboral</t>
  </si>
  <si>
    <t>Ene-abrl 40%-mayo-ago 30%-sep-dic.30%</t>
  </si>
  <si>
    <t xml:space="preserve">Subrogación </t>
  </si>
  <si>
    <t>Fondos de reserva</t>
  </si>
  <si>
    <t>Compensación por vacaciones no gozadas</t>
  </si>
  <si>
    <t xml:space="preserve">Complementar  su formación </t>
  </si>
  <si>
    <t>Capacitacion  a servidores públicos</t>
  </si>
  <si>
    <t>Costas Judiciales</t>
  </si>
  <si>
    <t>Equipos y Paquetes Informaticos</t>
  </si>
  <si>
    <t>SUMA</t>
  </si>
  <si>
    <t>AB. MESIAS MORA MONAR</t>
  </si>
  <si>
    <t>PROCURADOR SINDICO DEL GADCG</t>
  </si>
  <si>
    <t>GOBIERNO AUTONOMO DESCENTRALIZADO DEL CANTÓN GUARANDA.</t>
  </si>
  <si>
    <t>DIRECCION FINANCIERA</t>
  </si>
  <si>
    <t>Administrar eficeintemente el proceso financiero a través de un adecuado manejo de los recursos económicos, presupuestarios y tributarios del Goabierno Autónomo Descentralizado del Cantón Guaranda, de conformidad con la normativa legal vigente</t>
  </si>
  <si>
    <t>REMUNERACIONES BASICAS DEL PERSONAL DEL AREA FINANCIERA</t>
  </si>
  <si>
    <t>Cumplir con las actividades administrativas-financieras de la Dirección Financiera</t>
  </si>
  <si>
    <t>REALIZAR EL CONTROL PREVIO APLICANDO LA NORMATIVA LEGAL VIGENTE.</t>
  </si>
  <si>
    <t>ROLES DE PAGO - COMPROBANTE DE PAGO - TRANSFERENCIAS SPI.</t>
  </si>
  <si>
    <t>120.51.01.05</t>
  </si>
  <si>
    <t>DIRECTORA FINANCIERA</t>
  </si>
  <si>
    <t>NO</t>
  </si>
  <si>
    <t>REMUNERACIÓN COMPLEMENTARIA - DECIMO TERCER SUELDO DEL PERSONAL DEL AREA FINANCIERA</t>
  </si>
  <si>
    <t>120.51.02.03</t>
  </si>
  <si>
    <t>REMUNERACIÓN COMPLEMENTARIA - DECIMO CUARTO SUELDO DEL PERSONAL DEL AREA FINANCIERA</t>
  </si>
  <si>
    <t>120.51.02.04</t>
  </si>
  <si>
    <t>APORTE PATRONAL IESS - FONDOS DE RESERVA DEL PERSONAL DE LA DIRECCIÓN FINANCIERA</t>
  </si>
  <si>
    <t>120.51.06.02</t>
  </si>
  <si>
    <t>APORTE PATRONAL IESS DEL PERSONAL DE LA DIRECCIÓN FINANCIERA</t>
  </si>
  <si>
    <t>PLANILLAS IESS</t>
  </si>
  <si>
    <t>120.56.06.01</t>
  </si>
  <si>
    <t>HORAS SUPLEMENTARIAS Y EXTRAORDINARIAS DE LOS EMPLEADOS DE LA DIRECCIÓN FINANCIERA</t>
  </si>
  <si>
    <t>INFORMES - ROLES DE PAGO - COMPROBANTE DE PAGO - TRANSFERENCIAS SPI.</t>
  </si>
  <si>
    <t>120.51.05.09</t>
  </si>
  <si>
    <t>SERVICIOS PERSONALES POR CONTRATO</t>
  </si>
  <si>
    <t>INFORMES - CONTRATOS - COMPROBANTE DE PAGO - TRANSFERENCIAS SPI.</t>
  </si>
  <si>
    <t>120.51.05.10</t>
  </si>
  <si>
    <t>SUBROGACIÓN DE FUNCIONES DE LOS EMPLEADOS DE LA DIRECCIÓN FINANCIERA</t>
  </si>
  <si>
    <t>INFORMES - ACCION DE PERSONAL - COMPROBANTE DE PAGO - TRANSFERENCIAS SPI.</t>
  </si>
  <si>
    <t>120.51.05.12</t>
  </si>
  <si>
    <t xml:space="preserve">ENCARGOS DE FUNCIONES </t>
  </si>
  <si>
    <t>120.51.05.13</t>
  </si>
  <si>
    <t>COMPENSACIÓN DE VACACIONES NO GOZADAS DE LOS EMPLEADOS DE LA DIRECCIÓN FINANCIERA</t>
  </si>
  <si>
    <t>INFORME DE AUTORIZACION - COMPROBANTE DE PAGO - TRANSFERENCIAS SPI.</t>
  </si>
  <si>
    <t>120.51.07.07</t>
  </si>
  <si>
    <t>IMPRESIÓN REPORDUCCION Y PUBLICACION DE ESPECIES VALORADAS, TIKERAS, ETC.</t>
  </si>
  <si>
    <t>Cumplir con las actividades  de recaudación de la Dirección Financiera</t>
  </si>
  <si>
    <t>INFORME - FACTURA - ACTAS - COMPROBANTE DE PAGO - TRANSFERENCIA</t>
  </si>
  <si>
    <t>120.53.02.04</t>
  </si>
  <si>
    <t>SI</t>
  </si>
  <si>
    <t>DIFUSIÓN INFORMACION Y PUBLICIDAD DE LAS ACTIVIDADES DE LA DIRECCION FINANCIERA</t>
  </si>
  <si>
    <t>120.53.02.07</t>
  </si>
  <si>
    <t>PASAJES AL INTERIOR Y VIATICOS DEL PERSONAL DEL AREA FINANCIERA</t>
  </si>
  <si>
    <t>120.53.03.01  120.53.03.03</t>
  </si>
  <si>
    <t>CAPACITACIÓN A LOS SERVIDORES PUBLICOS</t>
  </si>
  <si>
    <t>INFORMES - REGISTROS - FACTURA - COMPROBANTE DE PAGO . TRANSFERENCIA SPI</t>
  </si>
  <si>
    <t>120.53.06.12</t>
  </si>
  <si>
    <t>ACTUALIZACIÓN DEL SISTEMA (SISTEMA DE INFORMACIÓN MUNICIPAL YUPAK )</t>
  </si>
  <si>
    <t>120.53.07.02</t>
  </si>
  <si>
    <t>ACTUALIZACIÓN DEL SISTEMA (SISTEMA DE INFORMACIÓN MUNICIPAL SIM)</t>
  </si>
  <si>
    <t>VESTUARIO LENCERIA Y PRENDAS DE PROTECCION - UNIFORMES</t>
  </si>
  <si>
    <t>120.53.08.02</t>
  </si>
  <si>
    <t>MATERIALES DE OFICINA</t>
  </si>
  <si>
    <t>SOLICITUDES - INGRESO A BODEGA - FACTURA - ACTAS - COMPROBANTE DE PAGO - TRANSFERENCIA</t>
  </si>
  <si>
    <t>120.53.08.04</t>
  </si>
  <si>
    <t>TASAS GENERALES IMPUESTOS Y CONTRIBUCIONES</t>
  </si>
  <si>
    <t>120.57.01.02</t>
  </si>
  <si>
    <t xml:space="preserve">MOBILIARIOS </t>
  </si>
  <si>
    <t>120.84.01.03</t>
  </si>
  <si>
    <t>MAQUINARIAS Y EQUIPOS</t>
  </si>
  <si>
    <t>120.84.01.04</t>
  </si>
  <si>
    <t>EQUIPOS, SISTEMAS Y PAQUETES INFORMATICOS</t>
  </si>
  <si>
    <t>120.84.01.07</t>
  </si>
  <si>
    <t>A CUENTAS O FONDOS ESPECIALES - APORTE AME Y GOBIERNO CENTRAL</t>
  </si>
  <si>
    <t>ESTADOS DE CUENTA - REGISTROS CONTABLES</t>
  </si>
  <si>
    <t>120.58.01.08</t>
  </si>
  <si>
    <t>SECTOR PUBLICO FINANCIERO (INTERESES)</t>
  </si>
  <si>
    <t>ESTADOS DE CUENTA - TABLAS DE AMORTIZACIÓN - REGISTRO CONTABLE</t>
  </si>
  <si>
    <t>120.56.01.02</t>
  </si>
  <si>
    <t>AL SECTOR PUBLICO FINANCIERO (CAPITAL)</t>
  </si>
  <si>
    <t>120.96.02.02</t>
  </si>
  <si>
    <t xml:space="preserve">COMISIONES BANCARIAS </t>
  </si>
  <si>
    <t>120.57.02.03</t>
  </si>
  <si>
    <t>TOTALES</t>
  </si>
  <si>
    <t>DIRECCIÓN DADMINISTRATIVA</t>
  </si>
  <si>
    <t>DIRECCIÓN ADMINISTRATIVA</t>
  </si>
  <si>
    <t>PAGO DE SALARIOS</t>
  </si>
  <si>
    <t>ROLES DE PAGO</t>
  </si>
  <si>
    <t>ROLES</t>
  </si>
  <si>
    <t>SALARIOS UNIFICADAS</t>
  </si>
  <si>
    <t>DECIMO TERCER SUELDO</t>
  </si>
  <si>
    <t>PAGO DE BENEFICIOS</t>
  </si>
  <si>
    <t>DECIMO CUARTO SUELDO</t>
  </si>
  <si>
    <t>SUBROGACION</t>
  </si>
  <si>
    <t>APORTE PATRONAL</t>
  </si>
  <si>
    <t>INFORME Y ORDEN DE PAGO</t>
  </si>
  <si>
    <t>FONDO DE RESERVA</t>
  </si>
  <si>
    <t>GASTOS GENERALES</t>
  </si>
  <si>
    <t>COMPENSACION POR VACACIONES NO GOZADAS</t>
  </si>
  <si>
    <t>AGUA POTABLE</t>
  </si>
  <si>
    <t>SERVICIOS BASICOS</t>
  </si>
  <si>
    <t>PLANILLAS</t>
  </si>
  <si>
    <t>ENERGÍA ELÉCTRICA</t>
  </si>
  <si>
    <t>SERVICIO DE CORREO</t>
  </si>
  <si>
    <t>SERVICIO</t>
  </si>
  <si>
    <t>FACTURA</t>
  </si>
  <si>
    <t>INFORME Y REPOSICIÓN</t>
  </si>
  <si>
    <t>EDICIÓN, IMPRESIÓN, REPRODUCCIÓN, PUBLICACIÓN</t>
  </si>
  <si>
    <t>DIFUSIÓN, INFORMACIÓN Y PUBLICIDAD</t>
  </si>
  <si>
    <t>SERVICIO DE VIGILANCIA</t>
  </si>
  <si>
    <t xml:space="preserve">Seguridad y vigilancia  en tiempo real para las diferentes instalaciones municipales </t>
  </si>
  <si>
    <t>CONTRATO</t>
  </si>
  <si>
    <t>EDIFICIOS, LOCALES Y RESIDENCIAS</t>
  </si>
  <si>
    <t>Mantenimiento y conservación  de edificaciones e instalaciones institucionales</t>
  </si>
  <si>
    <t>FACTURA/CONTRATOS</t>
  </si>
  <si>
    <t>Instalación, mantenimiento y reparación Instalaciones Municipales</t>
  </si>
  <si>
    <t>CAPACITACIÓN A SERVIDORES PÚBLICOS</t>
  </si>
  <si>
    <t>Capacitación de los servidores públicos en materia de contratación Pública, Administración Pública, Sistemas y Comisaria Municipal</t>
  </si>
  <si>
    <t>ARRENDAMIENTO Y LICENCIAS DE USO DE PAQUETES INFORMÁTICOS</t>
  </si>
  <si>
    <t>Adquisición de licencias originales de los sistemas operativos y aplicaciones ofimáticas, Autocad y Autodesk, PUNIS, Adquisición de licencias de antivirus para servidores y pc´s</t>
  </si>
  <si>
    <t>MANTENIMIENTO Y REPARACIÓN DE SISTEMAS INFORMÁTICOS</t>
  </si>
  <si>
    <t>GASTOS EN INFORMÁTICA</t>
  </si>
  <si>
    <t>VETUARIO, LENCERIA Y PRENDAS DE PROTECCIÓN</t>
  </si>
  <si>
    <t>ENTREGA DE UNIFORMES Y PRENDAS DE PROTECCIÓN</t>
  </si>
  <si>
    <t xml:space="preserve">papel bond A4- A3, folderes,separadores, , esferos, resaltadores lapices, grapas, cintas de embalaje ,sobres, block de notas,maskin,cinta adesiva portaminas, minas, estiletes, gomas , reglas, tintas sellos, remoja dedos, etiquetas adesivas, cuadernos,catrulina , laminas, sobres manila y oficio, marcadores, cds, cdrs , pilas, perforadora, grapadora,ect      </t>
  </si>
  <si>
    <t>FACTURA/CONTRATO</t>
  </si>
  <si>
    <t>MATERIALES DE ASEO</t>
  </si>
  <si>
    <t>desinfectante,cloro, gel antibacterial,ambiental jabon liquido y barra ,ambiental,limpia muebles, limpia vidrios, detergente, escobas, franelas, papel higienico dispensador tollas de tela y  pape, trapeadores, tachos basura plastica amoral, fundas, escobas, cepillos plasticos, lava vajilla, rasqueteadores, cera de piso.  ect</t>
  </si>
  <si>
    <t>MATERIALES DE IMPRESIÓN FOTOGRAFÍA REPRODUCCIÓN Y PUBLICACIÓN</t>
  </si>
  <si>
    <t>Tintas para las impresoras de todas las dependencias Municipales</t>
  </si>
  <si>
    <t>MATERIALES DE CONSTRUCCIÓN ELECTRICIDAD PLOMERÍA Y CARPINTERIA</t>
  </si>
  <si>
    <t>Compra de cajas de canaletas adhesivas de 50 unidades cada una. Dimensiones10x12mm; Compra de cajas de canaletas de 25 unidades cada una. Dimensiones40x25mm, Compra de cajas de canaletas de 40 unidades cada una. Dimensiones32x12mm, Compra de jacks RJ45 Cat.6, Compra de cajas sobrepuestas con su respectivo face plate para un jack, Compra de fundas de amarras plasticas de 35cm,  Compra de fundas de amarras plasticas de 15cm, Compra de cajas de cable UTP Cat. 6, conectores RJ45, tornillos N° 6 MDF, Tacos Fisher N° 6, ETC</t>
  </si>
  <si>
    <t>REPUESTOS Y ACCESORIOS</t>
  </si>
  <si>
    <t>Bienes de uso y consumo</t>
  </si>
  <si>
    <t>SEGUROS</t>
  </si>
  <si>
    <t>Contratación de Seguros en los Ramos Vida Colectiva Fidelidad Pública, Vehículos  (rastreo satelital), Equipo y Maquinaria, bienes inmuebles (edificios y construcciones), bienes muebles (equipo de oficina, informático, médico, odontológicos, eléctricos, electrónicos, calefones, faenamiento, piezas arqueológicas) del Gobierno Autónomo Descentralizado del Cantón Guaranda</t>
  </si>
  <si>
    <t>MOBILIARIOS</t>
  </si>
  <si>
    <t>Compra de mobiliario para un adecuado flujo de espacio y trabajo</t>
  </si>
  <si>
    <t>Maquinarias de Limpieza ( Hidro lavadora semi industrial , Hidrantes de agua, sierra electrica, fumigadora  asperosa agrícola, motorolas</t>
  </si>
  <si>
    <t>EQUIPOS, SISTEMAS Y PAQUETES INFORMÁTICOS</t>
  </si>
  <si>
    <t>Renovación del Sophos, Renovación del dominio guaranda.gob.ec, Adquisición de sistema de vigilancia mordeno</t>
  </si>
  <si>
    <t>AGENTES DE CONTROL MUNICIPAL DEL GADCG</t>
  </si>
  <si>
    <t>AGENTES DE CONTROL  MUNICIPAL DEL GADCG</t>
  </si>
  <si>
    <t>HORAS EXTRAORDINARIAS Y SUPLEMENTARIAS</t>
  </si>
  <si>
    <t>ENCARGOS</t>
  </si>
  <si>
    <t>PASAJES AL INTERIOR</t>
  </si>
  <si>
    <t>VIATICOS Y SUBSISTENCIAS EN EL INTERIOR</t>
  </si>
  <si>
    <t>CAPACITACIÓN A SERVIDORES PUBLICOS</t>
  </si>
  <si>
    <t>CAPACITACIÓN A SERVIDORES DE CONTROL</t>
  </si>
  <si>
    <t>MANTENIMIENTO Y REPARACIÓN DE EQUIPOS</t>
  </si>
  <si>
    <t>VESTUARIO, LENCERIA Y PRENDAS DE PROTECCIÓN</t>
  </si>
  <si>
    <t>SUMINISTROS PARA DEFENSA Y SEGURIDAD</t>
  </si>
  <si>
    <t xml:space="preserve">MAQUINARIA Y EQUIPOS </t>
  </si>
  <si>
    <t>COMPRA DE MOTOCICLETAS ELÉCTRICAS</t>
  </si>
  <si>
    <t>COORDINACIÓN GENERAL</t>
  </si>
  <si>
    <t xml:space="preserve">                         PLAN OPERATIVO ANUAL POA 2022</t>
  </si>
  <si>
    <t xml:space="preserve"> VALOR TOTAL PROYECTO PRESUPUESTO PROGRAMADO </t>
  </si>
  <si>
    <t>Elaboracion mensual de roles de sueldos</t>
  </si>
  <si>
    <t>Dirección de Talento Humano</t>
  </si>
  <si>
    <t>Elaboracion mensual de décimo tercer sueldo hasta el 20 de diciembre de cada año</t>
  </si>
  <si>
    <t>BENEFICIOS DE  LEY A LOS SERVIDORES PAGADOS AL DIA</t>
  </si>
  <si>
    <t>Elaboracion mensual de décimo cuarto sueldo hasta el 20 de agosto de cada año</t>
  </si>
  <si>
    <t>15 Días</t>
  </si>
  <si>
    <t>PAGO A TODOS LOS SERVIDORES QUE SE ENCUENTREN SUBROGANDO</t>
  </si>
  <si>
    <t>Aporte patronal</t>
  </si>
  <si>
    <t xml:space="preserve">LIQUIDACIONES DE SERVIDORES DESVINCULADOS  </t>
  </si>
  <si>
    <t>Aplicar el plan de capacitación institucional</t>
  </si>
  <si>
    <t>CAPACITAR AL PERSONAL MUNICIPAL EN LAS AREAS REQUERIDAS</t>
  </si>
  <si>
    <t xml:space="preserve">Adquirir material de oficina </t>
  </si>
  <si>
    <t>DIRECCION DE TALENTO HUMANO CON MATERIAL DE OFICINA NECESARIO</t>
  </si>
  <si>
    <t>ARCHIVO EQUIPADO Y ORDENADO</t>
  </si>
  <si>
    <t>ALCALDÍA, CONCEJO Y SECRETARIA GENERAL</t>
  </si>
  <si>
    <t>NUMERO DE BENEFICIADOS</t>
  </si>
  <si>
    <t>DETERMINAR  REQUERIMIENTOS</t>
  </si>
  <si>
    <t>FUNCIONARIOS</t>
  </si>
  <si>
    <t>ALCALDÍA</t>
  </si>
  <si>
    <t>COMPENSACION POR VACACIONES</t>
  </si>
  <si>
    <t>IMPRESIÓN, REPRODUCCION  Y PUBLICACIÓN</t>
  </si>
  <si>
    <t>DIFUSION, INFORMACION Y PUBLICIIDAD</t>
  </si>
  <si>
    <t>PASAJES AL EXTERIOR</t>
  </si>
  <si>
    <t>VIATICOS Y SUBSISTENCIAS EN EL EXTERIOR</t>
  </si>
  <si>
    <t>FUNCIONARIOS QUE UTILIZAN ESTOS MATERIALES</t>
  </si>
  <si>
    <t>MAQUINARIAS Y EQUIPO</t>
  </si>
  <si>
    <t xml:space="preserve">FUNCIONARIOS QUE UTILIZAN </t>
  </si>
  <si>
    <t>NUMERO DE MATERIALES DE OFICINA</t>
  </si>
  <si>
    <t>MANTENIMIENTO Y REPARACIÓN DE EQUIPOS Y SISTEMAS</t>
  </si>
  <si>
    <t>MATERIALES DE IMPRESIÓN, FOTOGRAFÍA, REPRODUCCIÓN</t>
  </si>
  <si>
    <t>NUMERO DE MATERIALES DE ASEO</t>
  </si>
  <si>
    <t>COMBUSTIBLES, LUBRICANTES Y ADITIVOS</t>
  </si>
  <si>
    <t>BENEFICIADOS QUE UTILIZAN ESTE PROYECTO</t>
  </si>
  <si>
    <t>MAQUINARIA Y EQUIPOS</t>
  </si>
  <si>
    <t>DIRECCIÓN DE GESTIÓN AMBIENTAL</t>
  </si>
  <si>
    <t>OPERATIVO ANUAL AÑO: 2022.</t>
  </si>
  <si>
    <r>
      <rPr>
        <sz val="11"/>
        <color theme="3"/>
        <rFont val="Times New Roman"/>
        <family val="1"/>
      </rPr>
      <t>MISIÓN INSTITUCIONAL: El   Gobierno   Autónomo   Descentralizado del   Cantón   Guaranda   es una institución que promueve el desarrollo sostenible, a través del ordenamiento de uso y gestión del suelo urbano y rural, la prestación de servicios accesibles, óptimos y oportunos, la conservación y manejo integral del ambiente, patrocinando la cultura, aplicando políticas públicas interculturales, a fin de lograr a una sociedad solidaria y recíproca encaminada al Sumak Kawsay.</t>
    </r>
    <r>
      <rPr>
        <sz val="11"/>
        <color theme="1"/>
        <rFont val="Times New Roman"/>
        <family val="1"/>
      </rPr>
      <t xml:space="preserve"> </t>
    </r>
  </si>
  <si>
    <r>
      <rPr>
        <b/>
        <sz val="8"/>
        <color theme="1"/>
        <rFont val="Calibri"/>
        <family val="2"/>
        <scheme val="minor"/>
      </rPr>
      <t>OED 2.-</t>
    </r>
    <r>
      <rPr>
        <sz val="8"/>
        <color theme="1"/>
        <rFont val="Calibri"/>
        <family val="2"/>
        <scheme val="minor"/>
      </rPr>
      <t xml:space="preserve"> RECUPERAR Y PROTEGER EL CORREDOR ECOLÓGICO EN LAS PARROQUIAS RURALES Y URBANAS DEL CANTÓN GUARANDA, PROPICIANDO LA REDUCCIÓN DE LA CONTAMINACIÓN Y PRÁCTICAS COMUNITARIAS PARA LA SOSTENIBILIDAD AMBIENTAL.</t>
    </r>
  </si>
  <si>
    <r>
      <rPr>
        <b/>
        <sz val="8"/>
        <color theme="1"/>
        <rFont val="Calibri"/>
        <family val="2"/>
        <scheme val="minor"/>
      </rPr>
      <t>3.-</t>
    </r>
    <r>
      <rPr>
        <sz val="8"/>
        <color theme="1"/>
        <rFont val="Calibri"/>
        <family val="2"/>
        <scheme val="minor"/>
      </rPr>
      <t xml:space="preserve"> IMPULSO PARA EL APROVECHAMIENTO DE RESIDUOS SÓLIDOS Y SERVICIO DE SANEAMIENTO, PROMOVIENDO LA CLASIFICACIÓN EN LA FUENTE</t>
    </r>
  </si>
  <si>
    <t>REMUNERACIONES BASICAS</t>
  </si>
  <si>
    <t xml:space="preserve">Elaborar mensual de roles </t>
  </si>
  <si>
    <t>Numero de roles de personal elaborado / Numero de roles personas ejecutado</t>
  </si>
  <si>
    <t>REMUNERACIONES COPLEMENTARIAS</t>
  </si>
  <si>
    <t>DECIMOTERCER SUELDO</t>
  </si>
  <si>
    <t>Elaboración decimo cuarto</t>
  </si>
  <si>
    <t>Numero de personal con decimotercero elaborado / Numero de personal con decimotercero ejecutado</t>
  </si>
  <si>
    <t>DECIMOCUARTO SUELDO</t>
  </si>
  <si>
    <t>Elaboración decimo tercero</t>
  </si>
  <si>
    <t>Numero de personal con decimocuarto elaborado / Numero de personal con decimocuarto ejecutado</t>
  </si>
  <si>
    <t>REMUNERACIONES TEMPORALES</t>
  </si>
  <si>
    <t xml:space="preserve">Autorización de la maxima autoridad para realizar horas extras suplementarias </t>
  </si>
  <si>
    <t xml:space="preserve">Contrar personal para el mejor funcionamiento de todas las áreas que se requieran </t>
  </si>
  <si>
    <t xml:space="preserve">Numero de personal que se requieran / Numero de personas contratadas </t>
  </si>
  <si>
    <t>SERVICIOS PERSONALES POR CONTRATO proyecto UMSA</t>
  </si>
  <si>
    <t xml:space="preserve">Contrar personal para el mejor funcionamiento del proyecto uso y manejo sostenible del agua (EVERGEN) </t>
  </si>
  <si>
    <t>APORTES PATRONALES A LA SEGURIDAD</t>
  </si>
  <si>
    <t>Acción de personal</t>
  </si>
  <si>
    <t>Beneficios de Ley</t>
  </si>
  <si>
    <t>INDEMNIZACIONES</t>
  </si>
  <si>
    <t>POR JUBILACION</t>
  </si>
  <si>
    <t>Benefio de ley</t>
  </si>
  <si>
    <t xml:space="preserve">COMPESANCION POR VACACIONES  NO GOSADAS </t>
  </si>
  <si>
    <t>SERVICIOS GENERALES</t>
  </si>
  <si>
    <r>
      <rPr>
        <b/>
        <sz val="8"/>
        <color theme="1"/>
        <rFont val="Calibri"/>
        <family val="2"/>
        <scheme val="minor"/>
      </rPr>
      <t xml:space="preserve">OED 1.- </t>
    </r>
    <r>
      <rPr>
        <sz val="8"/>
        <color theme="1"/>
        <rFont val="Calibri"/>
        <family val="2"/>
        <scheme val="minor"/>
      </rPr>
      <t>CONSERVAR, PROTEGER Y MITIGAR LA COBERTURA VEGETAL NATURAL Y ECOSISTEMAS DEGRADADOS, MEJORANDO LA GESTIÓN Y USO SOSTENIBLE DEL AGUA, COLAS ACTUACIONES PRIMORDIALES DE LAS COMUNIDADES LOCALES PARA ASEGURAR LA ACCESIBILIDAD A AGUA SEGURA.</t>
    </r>
  </si>
  <si>
    <r>
      <rPr>
        <b/>
        <sz val="8"/>
        <color theme="1"/>
        <rFont val="Calibri"/>
        <family val="2"/>
        <scheme val="minor"/>
      </rPr>
      <t>1.-</t>
    </r>
    <r>
      <rPr>
        <sz val="8"/>
        <color theme="1"/>
        <rFont val="Calibri"/>
        <family val="2"/>
        <scheme val="minor"/>
      </rPr>
      <t xml:space="preserve"> FORTALECIMIENTO DE LAS CAPACIDADES EN LAS COMUNIDADES LOCALES PARA EL CUIDADO DEL MEDIO AMBIENTE Y AGUA SEGURA, FORMANDO COMUNIDADES RESILIENTES AL CAMBIO CLIMATICO</t>
    </r>
  </si>
  <si>
    <t>Edision e Imprención, Reproducción, Publicaciones, Suscripciones, Fotocopiado, Traducción, Empastado, Enmarcación,
Serigrafía.</t>
  </si>
  <si>
    <t>Sencibilizar al cantón Guaranda en temas Ambientales</t>
  </si>
  <si>
    <t xml:space="preserve"> -	Ptrt del SAS del SAS Joyocoto
-	Ptrt del SAS Julio Moreno
-	Ptrt del SAS Marcopamba
-	Ptrt del SAS Salinas
-	Ptrt del SAS San Luis de Pambil
-	Ptrt del SAS Cuatro Esquinas (2)
-	Ptrt del SAP Marcopamba
-	Libre aprovechamiento Santos 
-	Escombrera
-	Libre Aprovechamiento Tumbuco</t>
  </si>
  <si>
    <t xml:space="preserve">Colocación de señalización en las plantas de tratamiento de agua potable y plantas de tratamiento de aguas residuales:
</t>
  </si>
  <si>
    <t xml:space="preserve">Investigaciones profecionales y analisis de laboratorio </t>
  </si>
  <si>
    <t xml:space="preserve">ANALISIS DE AGUAS aire suelo ruido </t>
  </si>
  <si>
    <t>.- Botadero a cielo abierto de Curgua
- SAS Marcopamba
- SAS Joyocoyo
- SAS Julio Moreno
- SAS Cuatro Esquinas
- SAS Salinas
- SAS San Luis de Pambil 
- SAP Marcopamba
- SAP Regional Vinchoa
- Agua de consumo humano Quindigua
- Camal Municipal
- Mina Santos
- Escombrera
- Libre Aprovechamiento Tumbuco
- CARS y Relleno Sanitario   
Análisis físicos, químicos y biológicos de 14 comunidades en el marco del proyecto del UMSA
Contratación de un Auditor Minero para elaboración de informes de producción semestrales (2 al año)</t>
  </si>
  <si>
    <t xml:space="preserve">Contratación del servicio de un Laboratorio Acreditado por el SAE para realizar monitoreos ambientales para 13 proyectos del GAD Guaranda: </t>
  </si>
  <si>
    <t>TRASLADOS, INSTALACIONES, VIATICO</t>
  </si>
  <si>
    <t>Traslados de instalaciones y viaticos</t>
  </si>
  <si>
    <t xml:space="preserve">Realizar Traslados, instalaciones, viáticos y subsistencias </t>
  </si>
  <si>
    <t xml:space="preserve">Numero de pasajes planificados / Numero de pasajes ejecutados </t>
  </si>
  <si>
    <t>VIATICOS Y SUBSITENCIAS EN EL INTERIOR</t>
  </si>
  <si>
    <t xml:space="preserve">Numero de viaticos planificados / Numero de viaticos ejecutados </t>
  </si>
  <si>
    <t xml:space="preserve">Numero de viticos planificados / Numero de viaticos ejecutados </t>
  </si>
  <si>
    <t>INSTALACION, MANTENIMIENTO Y REPARACION</t>
  </si>
  <si>
    <r>
      <rPr>
        <b/>
        <sz val="8"/>
        <color theme="1"/>
        <rFont val="Calibri"/>
        <family val="2"/>
        <scheme val="minor"/>
      </rPr>
      <t xml:space="preserve">OED 2.- </t>
    </r>
    <r>
      <rPr>
        <sz val="8"/>
        <color theme="1"/>
        <rFont val="Calibri"/>
        <family val="2"/>
        <scheme val="minor"/>
      </rPr>
      <t>RECUPERAR Y PROTEGER EL CORREDOR ECOLÓGICO EN LAS PARROQUIAS RURALES Y URBANAS DEL CANTÓN GUARANDA, PROPICIANDO LA REDUCCIÓN DE LA CONTAMINACIÓN Y PRÁCTICAS COMUNITARIAS PARA LA SOSTENIBILIDAD AMBIENTAL.</t>
    </r>
  </si>
  <si>
    <t>VEHICULOS TERRESTRES MANTENIIENTO</t>
  </si>
  <si>
    <r>
      <rPr>
        <b/>
        <sz val="8"/>
        <color theme="1"/>
        <rFont val="Times New Roman"/>
        <family val="1"/>
      </rPr>
      <t>Instalación Mantenimiento y reparación</t>
    </r>
    <r>
      <rPr>
        <sz val="8"/>
        <color theme="1"/>
        <rFont val="Times New Roman"/>
        <family val="1"/>
      </rPr>
      <t xml:space="preserve">                              Vehículo terrestre Mantenimiento y reparación 
Mantener en óptimas condiciones los vehículos </t>
    </r>
  </si>
  <si>
    <t>Mano de obra de control correctivo de vehículos</t>
  </si>
  <si>
    <t xml:space="preserve">Numero de vehiculos con ordenes de reparación / Numero de vehiculos ordenes de reparación ejecutadas  </t>
  </si>
  <si>
    <t>ARRENDAMIENTOS DE BIENES</t>
  </si>
  <si>
    <t>TERRENOS</t>
  </si>
  <si>
    <r>
      <rPr>
        <b/>
        <sz val="8"/>
        <color theme="1"/>
        <rFont val="Times New Roman"/>
        <family val="1"/>
      </rPr>
      <t>Arrendamiento de terrenos</t>
    </r>
    <r>
      <rPr>
        <sz val="8"/>
        <color theme="1"/>
        <rFont val="Times New Roman"/>
        <family val="1"/>
      </rPr>
      <t xml:space="preserve"> 
Uso para el buen funcionamiento de la dir. Gestión Ambiental.</t>
    </r>
  </si>
  <si>
    <t>Arrendar Terrenos para uso de la dir. Getión Ambiental</t>
  </si>
  <si>
    <t>Numero de terrenos planificados a contratar / Numero de terrenos contratados</t>
  </si>
  <si>
    <t>OTROS ARRENDAMIENTOS</t>
  </si>
  <si>
    <r>
      <rPr>
        <b/>
        <sz val="8"/>
        <color theme="1"/>
        <rFont val="Times New Roman"/>
        <family val="1"/>
      </rPr>
      <t>Arrendamiento de Bienes</t>
    </r>
    <r>
      <rPr>
        <sz val="8"/>
        <color theme="1"/>
        <rFont val="Times New Roman"/>
        <family val="1"/>
      </rPr>
      <t xml:space="preserve">                            
Arrendamiento Mobiliario
Alquiler de Baterias Sanitarias </t>
    </r>
  </si>
  <si>
    <t xml:space="preserve">Pago de Alquiler de Baterias Sanitarias  con la finalidad de mantener el aseo de la Ciudad </t>
  </si>
  <si>
    <t>Numero de mobiliario planificado / Numero de mobiliario contratado</t>
  </si>
  <si>
    <t>CONTRATACIONES DE ESTUDIOS E INVESTIGACION</t>
  </si>
  <si>
    <r>
      <rPr>
        <b/>
        <sz val="8"/>
        <color theme="1"/>
        <rFont val="Calibri"/>
        <family val="2"/>
        <scheme val="minor"/>
      </rPr>
      <t xml:space="preserve">OED 1.- </t>
    </r>
    <r>
      <rPr>
        <sz val="8"/>
        <color theme="1"/>
        <rFont val="Calibri"/>
        <family val="2"/>
        <scheme val="minor"/>
      </rPr>
      <t>CONSERVAR, PROTEGER Y MITIGAR LA COBERTURA VEGETAL NATURAL Y ECOSISTEMAS DEGRADADOS, MEJORANDO LA GESTIÓN Y USO SOSTENIBLE DEL AGUA, CON LAS ACTUACIONES PRIMORDIALES DE LAS COMUNIDADES LOCALES PARA ASEGURAR LA ACCESIBILIDAD A AGUA SEGURA.</t>
    </r>
  </si>
  <si>
    <r>
      <rPr>
        <b/>
        <sz val="8"/>
        <color theme="1"/>
        <rFont val="Calibri"/>
        <family val="2"/>
        <scheme val="minor"/>
      </rPr>
      <t xml:space="preserve">1.- </t>
    </r>
    <r>
      <rPr>
        <sz val="8"/>
        <color theme="1"/>
        <rFont val="Calibri"/>
        <family val="2"/>
        <scheme val="minor"/>
      </rPr>
      <t>FORTALECIMIENTO DE LAS CAPACIDADES EN LAS COMUNIDADES LOCALES PARA EL CUIDADO DEL MEDIO AMBIENTE Y AGUA SEGURA, FORMANDO COMUNIDADES RESILIENTES AL CAMBIO CLIMATICO</t>
    </r>
  </si>
  <si>
    <t>ESTUDIOS Y DIESEÑOS DE PROYECTOS</t>
  </si>
  <si>
    <t>Contratación de una consultoría para la factibilidad y diseños definitivos de la plaza de animales y camal municipal.
Estudios tecnicos de agua potable en la parroquia Facundo Vela.</t>
  </si>
  <si>
    <t>Realizar los informes de rendimiento de libres aprovechamientos</t>
  </si>
  <si>
    <t xml:space="preserve">Numero de estudios contratados / numero de estudios recibidos </t>
  </si>
  <si>
    <r>
      <rPr>
        <b/>
        <sz val="8"/>
        <color theme="1"/>
        <rFont val="Calibri"/>
        <family val="2"/>
        <scheme val="minor"/>
      </rPr>
      <t xml:space="preserve">3.- </t>
    </r>
    <r>
      <rPr>
        <sz val="8"/>
        <color theme="1"/>
        <rFont val="Calibri"/>
        <family val="2"/>
        <scheme val="minor"/>
      </rPr>
      <t>IMPULSO PARA EL APROVECHAMIENTO DE RESIDUOS SÓLIDOS Y SERVICIO DE SANEAMIENTO, PROMOVIENDO LA CLASIFICACIÓN EN LA FUENTE</t>
    </r>
  </si>
  <si>
    <t xml:space="preserve">ESTUDIOS Y DIESEÑOS DE PROYECTOS AÑOS ANTERIORES </t>
  </si>
  <si>
    <t>AC. CAMAL
ESTUDIOS DEL CIERRE TECNICO CURGUA</t>
  </si>
  <si>
    <t xml:space="preserve">Pago de estudios de años anteriores </t>
  </si>
  <si>
    <r>
      <rPr>
        <b/>
        <sz val="8"/>
        <color theme="1"/>
        <rFont val="Calibri"/>
        <family val="2"/>
        <scheme val="minor"/>
      </rPr>
      <t xml:space="preserve">3.- </t>
    </r>
    <r>
      <rPr>
        <sz val="8"/>
        <color theme="1"/>
        <rFont val="Calibri"/>
        <family val="2"/>
        <scheme val="minor"/>
      </rPr>
      <t>IMPULSO PARA EL APROVECHAMIENTO DE RESIDUOS SÓLIDOS Y SERVICIO DE SANEAMIENTO, PROMOVIENDO LA CLASIFICACIÓN EN LA FUENTE.</t>
    </r>
  </si>
  <si>
    <t>CAPACITACION A SERVIDORES PUBLICOS</t>
  </si>
  <si>
    <t>Capacitación al sobre calidad de agua y cambio climatico</t>
  </si>
  <si>
    <t>Capacitar al personal sobre temas relacionadas a calidad de agua y cambio climatico</t>
  </si>
  <si>
    <t>Numero de capacitaciones planificadas / numero de capacitaciones ejecutadas</t>
  </si>
  <si>
    <t>BIENES DE USO Y CONSUMO DE INVERN</t>
  </si>
  <si>
    <t>VESTUARIO, LENCERIA Y PRENDAS DE P</t>
  </si>
  <si>
    <r>
      <rPr>
        <b/>
        <sz val="8"/>
        <color theme="1"/>
        <rFont val="Times New Roman"/>
        <family val="1"/>
      </rPr>
      <t>Mantener la imagen institucional</t>
    </r>
    <r>
      <rPr>
        <sz val="8"/>
        <color theme="1"/>
        <rFont val="Times New Roman"/>
        <family val="1"/>
      </rPr>
      <t xml:space="preserve">
Servidores municipales con uniformes </t>
    </r>
  </si>
  <si>
    <t xml:space="preserve">Entrega de uniformes </t>
  </si>
  <si>
    <t xml:space="preserve">Numero de personas con uniforme / Numero de personas sin uniforme </t>
  </si>
  <si>
    <r>
      <rPr>
        <b/>
        <sz val="8"/>
        <color theme="1"/>
        <rFont val="Calibri"/>
        <family val="2"/>
        <scheme val="minor"/>
      </rPr>
      <t>OED 2.-</t>
    </r>
    <r>
      <rPr>
        <sz val="8"/>
        <color theme="1"/>
        <rFont val="Calibri"/>
        <family val="2"/>
        <scheme val="minor"/>
      </rPr>
      <t xml:space="preserve"> RECUPERAR Y RPOTEGER EL CORREDOR ECOLÓGICO EN LAS PARROQUIAS RURALES Y URBANAS DEL CATÓN GUARANDA, PROPICIANDO LA REDUCCIÓN DE LA CONTAMINACIÓN Y PRÁCTICAS COMUNITARIAS PARA LA SOSTENIBILIDAD AMBIENTAL.</t>
    </r>
  </si>
  <si>
    <t>COMBUSTIBLES, LUBRCANTES Y ADITIVOS</t>
  </si>
  <si>
    <r>
      <rPr>
        <b/>
        <sz val="8"/>
        <color theme="1"/>
        <rFont val="Times New Roman"/>
        <family val="1"/>
      </rPr>
      <t>Bienes de uso Corriente                                          Combustibles, lubricantes y aditivos en general</t>
    </r>
    <r>
      <rPr>
        <sz val="8"/>
        <color theme="1"/>
        <rFont val="Times New Roman"/>
        <family val="1"/>
      </rPr>
      <t xml:space="preserve">
Compra de combustibles para el funcionamiento de los vehículos recolectores  de la Dirección de Gestión Ambiental </t>
    </r>
  </si>
  <si>
    <t xml:space="preserve">Compra de combustibles, lubricantes y aditivos en general para vehículos de la Dirección de Gestión Ambiental </t>
  </si>
  <si>
    <t xml:space="preserve">Numero de vehiculos con ordenes de conbustible / numero de vehiculos sin orde de combustible </t>
  </si>
  <si>
    <r>
      <rPr>
        <b/>
        <sz val="8"/>
        <color theme="1"/>
        <rFont val="Times New Roman"/>
        <family val="1"/>
      </rPr>
      <t xml:space="preserve">   Bienes de uso Corriente                                 Materiales de oficina</t>
    </r>
    <r>
      <rPr>
        <sz val="8"/>
        <color theme="1"/>
        <rFont val="Times New Roman"/>
        <family val="1"/>
      </rPr>
      <t xml:space="preserve">
Adquirir materiales de oficina para la unidad eel agua laptot y proyector</t>
    </r>
  </si>
  <si>
    <t>Adquisición de materiales de oficina para la Dirección</t>
  </si>
  <si>
    <t>Numero de materiales de oficina planificados para adquirir / Numero de materiales de oficina adquiridas</t>
  </si>
  <si>
    <r>
      <rPr>
        <b/>
        <sz val="8"/>
        <color theme="1"/>
        <rFont val="Times New Roman"/>
        <family val="1"/>
      </rPr>
      <t xml:space="preserve"> Bienes de uso Corriente                              Materiales de aseo</t>
    </r>
    <r>
      <rPr>
        <sz val="8"/>
        <color theme="1"/>
        <rFont val="Times New Roman"/>
        <family val="1"/>
      </rPr>
      <t xml:space="preserve">
Adquirir de materiales de aseo </t>
    </r>
  </si>
  <si>
    <t>Gestión Integral de desechos sólidos</t>
  </si>
  <si>
    <t>Numero de materiales de aseo planificados para adquirir / Numero de materiales de aseo adquiridas</t>
  </si>
  <si>
    <t>HERRAMIENTAS</t>
  </si>
  <si>
    <r>
      <rPr>
        <b/>
        <sz val="8"/>
        <color theme="1"/>
        <rFont val="Times New Roman"/>
        <family val="1"/>
      </rPr>
      <t xml:space="preserve"> Bienes de uso Corriente                              Herramientas</t>
    </r>
    <r>
      <rPr>
        <sz val="8"/>
        <color theme="1"/>
        <rFont val="Times New Roman"/>
        <family val="1"/>
      </rPr>
      <t xml:space="preserve">
Adquirir herramientas </t>
    </r>
  </si>
  <si>
    <t>herramientas para las áreas de vivero, recolección, barrido, jardinería, camal municipal, plaza de animales y CAEFU</t>
  </si>
  <si>
    <t>Numero de herramientos planificados para adquirir / Numero de herramientas adquiridas</t>
  </si>
  <si>
    <r>
      <rPr>
        <b/>
        <sz val="8"/>
        <color theme="1"/>
        <rFont val="Calibri"/>
        <family val="2"/>
        <scheme val="minor"/>
      </rPr>
      <t>2.-</t>
    </r>
    <r>
      <rPr>
        <sz val="8"/>
        <color theme="1"/>
        <rFont val="Calibri"/>
        <family val="2"/>
        <scheme val="minor"/>
      </rPr>
      <t xml:space="preserve"> CONSERVACIÓN DE ÁREAS NATURALES PROTEGIDAS Y EL CORREDOR ECOLÓGICO CANTÓN.</t>
    </r>
  </si>
  <si>
    <t>MATERIALES DE CONSTR, ELECTRICOS, P</t>
  </si>
  <si>
    <r>
      <rPr>
        <b/>
        <sz val="8"/>
        <color theme="1"/>
        <rFont val="Times New Roman"/>
        <family val="1"/>
      </rPr>
      <t>Materiales de construcción</t>
    </r>
    <r>
      <rPr>
        <sz val="8"/>
        <color theme="1"/>
        <rFont val="Times New Roman"/>
        <family val="1"/>
      </rPr>
      <t xml:space="preserve">
Adquirir materiales de construcción.</t>
    </r>
  </si>
  <si>
    <t>Tubos perforados de cemento y malla para elevar las chimeneas del CARDS.
Tubos pvc para calidad de agua contraparte EVERGEN.</t>
  </si>
  <si>
    <t>Numero de materiales de cons. planificados para adquirir / Numero de materiales de cons. adquiridas</t>
  </si>
  <si>
    <r>
      <rPr>
        <b/>
        <sz val="8"/>
        <color theme="1"/>
        <rFont val="Times New Roman"/>
        <family val="1"/>
      </rPr>
      <t>Bienes de uso Corriente        Repuestos y accesorios para vehículos terrestres</t>
    </r>
    <r>
      <rPr>
        <sz val="8"/>
        <color theme="1"/>
        <rFont val="Times New Roman"/>
        <family val="1"/>
      </rPr>
      <t xml:space="preserve">
Compra de Repuestos para el mantenimiento de los Vehículos a cargo de la Dirección de Gestión Ambiental 
MANTENIMIENTO DE CONTENEDORES </t>
    </r>
  </si>
  <si>
    <t>Dotar de repuestos y accesorios para el buen funcionamiento de la Gestión Integral de desechos sólidos</t>
  </si>
  <si>
    <t>Numero de repuestos y accesorios comprados  / Numero de repuestos y accesorios cambiados</t>
  </si>
  <si>
    <t xml:space="preserve">Tratamiento de lixiviados curgua, Camal Municipal y Fumigación </t>
  </si>
  <si>
    <r>
      <rPr>
        <b/>
        <sz val="8"/>
        <color theme="1"/>
        <rFont val="Times New Roman"/>
        <family val="1"/>
      </rPr>
      <t>Bienes de uso Corriente Químicos</t>
    </r>
    <r>
      <rPr>
        <sz val="8"/>
        <color theme="1"/>
        <rFont val="Times New Roman"/>
        <family val="1"/>
      </rPr>
      <t xml:space="preserve">
Compra de insumos químicos  a efecto la fumigación de vectores y maleza dentro del cantón Guaranda. (cloro)</t>
    </r>
  </si>
  <si>
    <t xml:space="preserve">Adquisición de Químicos </t>
  </si>
  <si>
    <t>% de tratamiento y fumigaciones planificadas / 5 de tratamiento y fumigaciones ejecutadas</t>
  </si>
  <si>
    <t>Cuidado de los caninos en el centro de atención emergente de fauna urbana</t>
  </si>
  <si>
    <r>
      <rPr>
        <b/>
        <sz val="8"/>
        <color theme="1"/>
        <rFont val="Times New Roman"/>
        <family val="1"/>
      </rPr>
      <t xml:space="preserve">Bienes de uso Corriente   </t>
    </r>
    <r>
      <rPr>
        <sz val="8"/>
        <color theme="1"/>
        <rFont val="Times New Roman"/>
        <family val="1"/>
      </rPr>
      <t xml:space="preserve">                             
Adquisición  de alimento e insumo para el albergue canino en base al cuidado de la fauna urbana en base a la competencia exclusiva.</t>
    </r>
  </si>
  <si>
    <t xml:space="preserve">Adquisición de insumos para la gestión de la fauna urbana.
Campañas de esterilización. </t>
  </si>
  <si>
    <t>Numero de beneficiarios planificados / Numero de beneficiarios intervenidos</t>
  </si>
  <si>
    <t>OBRAS DE INFRAESTRUTURA</t>
  </si>
  <si>
    <t>Centro de aprovechamiento de residuos sólidos de la mancomunidad Bolívar</t>
  </si>
  <si>
    <r>
      <rPr>
        <b/>
        <sz val="8"/>
        <color theme="1"/>
        <rFont val="Times New Roman"/>
        <family val="1"/>
      </rPr>
      <t xml:space="preserve"> Obras de Infraestructura             </t>
    </r>
    <r>
      <rPr>
        <sz val="8"/>
        <color theme="1"/>
        <rFont val="Times New Roman"/>
        <family val="1"/>
      </rPr>
      <t xml:space="preserve">
Construcción del CARDS fase 1 Desechos Comunes del Cantón Guaranda </t>
    </r>
  </si>
  <si>
    <t xml:space="preserve">Gestión Integral residuos sóliodos </t>
  </si>
  <si>
    <t xml:space="preserve">Numero de obras planificadas / Numero de obras construidas </t>
  </si>
  <si>
    <t>Cierre técnico  para el botadero a cielo abierto de curgua</t>
  </si>
  <si>
    <r>
      <rPr>
        <b/>
        <sz val="8"/>
        <color theme="1"/>
        <rFont val="Times New Roman"/>
        <family val="1"/>
      </rPr>
      <t xml:space="preserve"> Obras de Infraestructura</t>
    </r>
    <r>
      <rPr>
        <sz val="8"/>
        <color theme="1"/>
        <rFont val="Times New Roman"/>
        <family val="1"/>
      </rPr>
      <t xml:space="preserve"> 
Cierre y abandono del botadero de Curgua</t>
    </r>
  </si>
  <si>
    <t xml:space="preserve">Ejecutar el cierre técnico del botadero a cielo abierto de curgua </t>
  </si>
  <si>
    <t>BIENES MUEBLES</t>
  </si>
  <si>
    <r>
      <rPr>
        <b/>
        <sz val="8"/>
        <color theme="1"/>
        <rFont val="Times New Roman"/>
        <family val="1"/>
      </rPr>
      <t xml:space="preserve">Bienes Muebles     </t>
    </r>
    <r>
      <rPr>
        <sz val="8"/>
        <color theme="1"/>
        <rFont val="Times New Roman"/>
        <family val="1"/>
      </rPr>
      <t xml:space="preserve">       
COMPRA DE MOBILIARIO PARA ADECUAR OFICINAS </t>
    </r>
  </si>
  <si>
    <t xml:space="preserve">Adquisición de mobiliario a fin de adecuar nuevas oficinas de la Dirección de Gestión Ambiental </t>
  </si>
  <si>
    <t>Numero mobiliario planificados para adquirir / Numero de mobiliario adquiridas</t>
  </si>
  <si>
    <r>
      <rPr>
        <b/>
        <sz val="8"/>
        <color theme="1"/>
        <rFont val="Times New Roman"/>
        <family val="1"/>
      </rPr>
      <t xml:space="preserve">Bienes Muebles                             Maquinaria </t>
    </r>
    <r>
      <rPr>
        <sz val="8"/>
        <color theme="1"/>
        <rFont val="Times New Roman"/>
        <family val="1"/>
      </rPr>
      <t xml:space="preserve">
*Compra de una picadora para el procesamiento del plástico
*Sierra para el corte de bovino, aturdidora.</t>
    </r>
  </si>
  <si>
    <t xml:space="preserve">Adquisición de maquinaria a fin de adecuar uso en la dirección de gestión ambiental </t>
  </si>
  <si>
    <t>Numero maquinaria y equipos planificados para adquirir / Numero de maquinaria y equipos adquiridas</t>
  </si>
  <si>
    <r>
      <rPr>
        <b/>
        <sz val="8"/>
        <color theme="1"/>
        <rFont val="Times New Roman"/>
        <family val="1"/>
      </rPr>
      <t xml:space="preserve">Bienes Muebles                             Herramientas </t>
    </r>
    <r>
      <rPr>
        <sz val="8"/>
        <color theme="1"/>
        <rFont val="Times New Roman"/>
        <family val="1"/>
      </rPr>
      <t xml:space="preserve">
Comprar de herraminetas necesarias en las diferentes área del la dirección de gestión ambiental</t>
    </r>
  </si>
  <si>
    <t xml:space="preserve">Adquisición de herramientas a fin de adecuar uso en la dirección de gestión ambiental </t>
  </si>
  <si>
    <t>Numero de herramientas planificados para adquirir / Numero de herramientas adquiridas</t>
  </si>
  <si>
    <t>Partes y repuesto</t>
  </si>
  <si>
    <t xml:space="preserve">*Ad quisición de Contenedores </t>
  </si>
  <si>
    <r>
      <rPr>
        <b/>
        <sz val="8"/>
        <color theme="1"/>
        <rFont val="Times New Roman"/>
        <family val="1"/>
      </rPr>
      <t xml:space="preserve">Bienes Muebles  </t>
    </r>
    <r>
      <rPr>
        <sz val="8"/>
        <color theme="1"/>
        <rFont val="Times New Roman"/>
        <family val="1"/>
      </rPr>
      <t xml:space="preserve">    
Sistema informático contraparte EVERGEN información único de juntas de agua.</t>
    </r>
  </si>
  <si>
    <t xml:space="preserve">Adquisición de insumos y equipos informáticos para diferentes áreas de la Dirección </t>
  </si>
  <si>
    <t>Numero de sistema contratado/ Numero de sistema ejecutado</t>
  </si>
  <si>
    <t>EXPROPIACIONES DE BIENES</t>
  </si>
  <si>
    <t>Terrenos para los proyectos del Centro integral de faenamiento y plaza de rastros del cantón Guaranda primera etapa</t>
  </si>
  <si>
    <r>
      <rPr>
        <b/>
        <sz val="8"/>
        <color theme="1"/>
        <rFont val="Times New Roman"/>
        <family val="1"/>
      </rPr>
      <t>Expropiación de Bienes                            Terrenos</t>
    </r>
    <r>
      <rPr>
        <sz val="8"/>
        <color theme="1"/>
        <rFont val="Times New Roman"/>
        <family val="1"/>
      </rPr>
      <t xml:space="preserve">
Comprar terrenos para los diferentes proyecto de la dirección </t>
    </r>
  </si>
  <si>
    <t>Adquisición de terrenos para la implementación del relleno sanitario mancomunado</t>
  </si>
  <si>
    <t>Numero de terrenos planificados para expropiación / Numero de terrenos expropiados</t>
  </si>
  <si>
    <t>ORDEN</t>
  </si>
  <si>
    <t>UNIDAD ADMINISTRATIVA</t>
  </si>
  <si>
    <t>DIRECCIÓN DE COMUNICACIÓN</t>
  </si>
  <si>
    <t>DIRECCIÓN FINANCIERA</t>
  </si>
  <si>
    <t>DIRECCIÓN JURÍDICA</t>
  </si>
  <si>
    <t>DIRECCIÓN DE PLANIFICACION</t>
  </si>
  <si>
    <t>REGISTRO DE LA PROPIEDAD</t>
  </si>
  <si>
    <t xml:space="preserve">DIRECCIÓN DE OBRAS PÚBLICAS </t>
  </si>
  <si>
    <t>DIRECCIÓN DE DESARROLLO COMUNITARIO</t>
  </si>
  <si>
    <t>DIRECCIÓN DE TRÁNSITO</t>
  </si>
  <si>
    <t>JUSTICIA Y VIGILANCIA</t>
  </si>
  <si>
    <t>GASTOS COMUNES DE LA ENTIDAD</t>
  </si>
  <si>
    <t>GOBIERNO AUTONOMO DESCENTRALIZADO DEL CANTON GUARANDA</t>
  </si>
  <si>
    <t>FECHA:</t>
  </si>
  <si>
    <t>DEPARTAMENTO DE OBRAS PUBLICAS</t>
  </si>
  <si>
    <t>ITEM</t>
  </si>
  <si>
    <t xml:space="preserve">CRONOGRAMA EN CUATRIMESTRES </t>
  </si>
  <si>
    <t xml:space="preserve">ACTIVIDAD PAC
</t>
  </si>
  <si>
    <t>CODIGO DE ACTIVIDADES</t>
  </si>
  <si>
    <t>OBRAS PUBLICAS</t>
  </si>
  <si>
    <t>x</t>
  </si>
  <si>
    <t>DETERMINAR  REQUERIMIENTOS, IDENTIFICAR PROVEEDORES, CERTIFICACION DE FONDOS</t>
  </si>
  <si>
    <t>ASIGNACIONES A DISTRIBUIR PARA GASTOS</t>
  </si>
  <si>
    <t>ARRENDAMIENTO DE VEHICULOS</t>
  </si>
  <si>
    <t>ALQUILER TRANSPORTE DE COMBUSTIBLE</t>
  </si>
  <si>
    <t>EDICION IMPRESIÓN, REPRODUCCION</t>
  </si>
  <si>
    <t>ESTUDIOS Y DISEÑOS DE PROYECTOS</t>
  </si>
  <si>
    <t>PAGO CONSULTORIA DE LOS SISTEMAS DE AGUA POTABLE DE LAS COMUNIDADES DE GUATZABI Y NUEVA ESPERANZA DE LA PARROQUIA SAN LUIS DE PAMBIL Y
OTROS ESTUDIOS</t>
  </si>
  <si>
    <t>ESTUDIOS Y DISEÑOS DE PROYECTOS - AÑOS ANTERIORES</t>
  </si>
  <si>
    <t>VESTUARIO, LENCERIA Y PRENDAS  DE PROTECCION</t>
  </si>
  <si>
    <t>UNIFORMES</t>
  </si>
  <si>
    <t>VESTUARIO, LENCERIA Y PRENDAS  DE PROT. ANOS ANTERIORES</t>
  </si>
  <si>
    <t>MATERIAL DE ASEO</t>
  </si>
  <si>
    <t>MATERIALES DE CONSTRUCCIÓN, ELECTRICOS, PLOMERIA</t>
  </si>
  <si>
    <t xml:space="preserve">ADQUISICION DE MATERIALES PARA MANTENIMIENTO DE INSTALACIONES MUNICIPALES Y OTROS </t>
  </si>
  <si>
    <t>ADQUISICION DE REPUESTOS Y ACCESORIOS</t>
  </si>
  <si>
    <t>DE AGUA POTABLE</t>
  </si>
  <si>
    <t>Promover la planificación y desarrollo territorial sostenible, priorizando los derechos de la naturaleza, humanos y colectivos, con servicios públicos accesibles, mediante una adecuada aplicación de normativas para el uso, ocupación, gestión y aprovechamiento del suelo.</t>
  </si>
  <si>
    <t>Hábitad y vivienda,agua potable,alcantarillado. Agua residuales y saneamiento</t>
  </si>
  <si>
    <t>Al 2022 se construira el 100% de los proyectos de agua potable mediante compra de materiales en diferentes sectores del Cantón Guaranda.</t>
  </si>
  <si>
    <t>CONVENIOS - COMPRA DE MATERIALES VARIOS SECTORES DEL CANTON</t>
  </si>
  <si>
    <t>EJECUCIÒN DE ALGUNOS PROYECTOS PARA EL SISTEMA DE AGUA CON LA ADQUISICIÓN DE LOS MATERIALES</t>
  </si>
  <si>
    <t>Al 2023 se construira el 95% de agua potable y alcantarillado en la cabecera parroquial de San Luis de Pambil.</t>
  </si>
  <si>
    <t xml:space="preserve">CONTRAPARTE DEL GADCG PARA LA CONSTRUCCIÓN DEL SISTEMA DE AGUA POTABLE REGIONAL LAS MERCEDES PARROQUIA SAN LUIS DE PAMBIL </t>
  </si>
  <si>
    <t>CONTRATACIÓN DEL PROVEEDOR PARA LA EJECUCIÒN DEL CONTRATO DEL SISTEMA DE AGUA POTABLE DE SAN LUIS DE PAMBIL</t>
  </si>
  <si>
    <t>DE ALCANTARILLADO</t>
  </si>
  <si>
    <t>Al 2023 se construira el 95% de agua potable y alcantarillado en la cabecera parroquial de Simiatug.</t>
  </si>
  <si>
    <t>CONTRAPARTE DEL GADCG PARA LA CONSTRUCCIÓN DEL SISTEMA DE AGUA POTABLE, ALCANTARILLADO PLUVIAL Y SANITARIO DE LA CABECERA PARROQUIAL DE SIMIATUG</t>
  </si>
  <si>
    <t>CONTRATACIÓN DEL PROVEEDOR PARA LA EJECUCIÒN DEL CONTRATO DEL SISTEMA DE ALCANTARILLADO DE SIMIATUG</t>
  </si>
  <si>
    <t>EJECUCIÒN DE ALGUNOS PROYECTOS PARA EL SISTEMA DE ALCANTARILLADOCON LA ADQUISICIÓN DE LOS MATERIALES</t>
  </si>
  <si>
    <t>DE URBANIZACION Y EMBELLECIMIENTO</t>
  </si>
  <si>
    <t>Construcción y mejoramiento de espacios verdes, deportivos, recreativos y culturales.</t>
  </si>
  <si>
    <t>Al 2022 se construira el 100% de los proyectos de urbanización y embellecimiento mediante compra de materiales para diferentes sectores del Cantón Guaranda.</t>
  </si>
  <si>
    <t>CONVENIOS - COMPRA DE MATERIALES VARIOS SECTORES DEL CANTON
PAGO PBRAS ARRASTRES</t>
  </si>
  <si>
    <t>EJECUCIÒN DE ALGUNOS PROYECTOS  EN ZONAS URBANAS DEL CANTON GUARANDA.</t>
  </si>
  <si>
    <r>
      <rPr>
        <sz val="10"/>
        <rFont val="Times New Roman"/>
        <family val="1"/>
      </rPr>
      <t>BENEFICIADOS QUE UTILIZAN ESTE PROYECTO</t>
    </r>
  </si>
  <si>
    <t>Para el año 2023 el 50% de lo programado.</t>
  </si>
  <si>
    <t>CONSTRUCCION DEL PARQUE DE LA FAMILIA YACOTO 2DA ETAPA</t>
  </si>
  <si>
    <t>CONTRATACIÓN DEL PROVEEDOR PARA LA EJECUCIÒN DEL CONTRATO DEL PARQUE DE LA FAMILIA YACOTO 2DA ETAPA</t>
  </si>
  <si>
    <t>TRANSPORTE Y VIAS</t>
  </si>
  <si>
    <t>PAGO DE LA ADQUISICIÓN DE ADOQUIN VEHICULAR Y BORDILLOS PREFABRICADOS PARA RE-ADOQUINADO Y ADOQUINADO EN VARIAS CALLES DE LA CIUDAD DE GUARANDA</t>
  </si>
  <si>
    <t>Vialidad y conectividad</t>
  </si>
  <si>
    <t>Al 2022 se construira el 100% de los proyectos de convenio del asfaltado y doble tratamiento mediante compra de materiales para diferentes sectores del Cantón Guaranda.</t>
  </si>
  <si>
    <t>EJECUCIÒN DE ALGUNOS PROYECTOS EN EL CANTON GUARANDA</t>
  </si>
  <si>
    <t>Para el año 2023 el 100% de lo programado.</t>
  </si>
  <si>
    <t>PLAN VIAL URBANA: COLOCACION CARPETA ASFALTICA 2" 3" PULGADAS</t>
  </si>
  <si>
    <t>EJECUCIÒN DE ALGUNOS PROYECTOS VIALES DE SECTORES URBANOS Y RURALES DEL CANTON GUARANDA</t>
  </si>
  <si>
    <t>CONSTRUCCIÓN DE MERCADOS EN GUARANDA</t>
  </si>
  <si>
    <t>Mejorar la estructura cantonal con servicios básicos y equipamientos, consolidando un territorio seguro y preparado frente a los riesgos y desastres naturales y antrópicos, con capacidad de resiliencia, promoviendo la convivencia ciudadana.</t>
  </si>
  <si>
    <t>Desarrollo comercial, gestión integral de riesgos y emergencias.</t>
  </si>
  <si>
    <t>Para el año 2022 el 100% de lo programado</t>
  </si>
  <si>
    <t>READECUACIONES EN EL MERCADO 10 DE NOVIEMBRE, 24 DE MAYO, 1 DE MAYO Y GUANUJO</t>
  </si>
  <si>
    <t>EJECUCIÒN DE ALGUNOS PROYECTOS DE ADECENTAMIENTOS DE LOS MERCADOS DEL CANTÒN GUARANDA</t>
  </si>
  <si>
    <t>REPARACIÓN Y ADECUACIONES LOCALES MUNICIPALES</t>
  </si>
  <si>
    <t>VARIAS REPARACIONES Y ADECUACIONES LOCALES MUNICIPALES</t>
  </si>
  <si>
    <t>EJECUCIÒN DE ALGUNOS PROYECTOS DE ADECENTAMIENTOS DE LOCALES MUNICIPALES</t>
  </si>
  <si>
    <t>JUNTAS PARROQUIALES</t>
  </si>
  <si>
    <t>PARROQUIA GUANUJO</t>
  </si>
  <si>
    <t>JUNTA PARROQUIAL DE SIMIATUG</t>
  </si>
  <si>
    <t>JUNTA PARROQUIAL DE FACUNDO VELA</t>
  </si>
  <si>
    <t>JUNTA PARROQUIAL DE JULIO MORENO</t>
  </si>
  <si>
    <t>JUNTA PARROQUIAL DE SALINAS</t>
  </si>
  <si>
    <t>JUNTA PARROQUIAL DE SAN SIMON</t>
  </si>
  <si>
    <t>JUNTA PARROQUIAL DE SANTA FE</t>
  </si>
  <si>
    <t>JUNTA PARROQUIAL DE SAN LORENZO</t>
  </si>
  <si>
    <t>JUNTA PARROQUIAL DE SAN LUIS DE PAMBIL</t>
  </si>
  <si>
    <t>FORMACION DE PLANTACIONES</t>
  </si>
  <si>
    <t>VIVERO</t>
  </si>
  <si>
    <t>LINEAS Y REDES E INSTALACIONES ELECTRICAS</t>
  </si>
  <si>
    <t>OBRAS DE INFRAESTRUCTURA</t>
  </si>
  <si>
    <t>ADQUISICION DE MOBILIARIO</t>
  </si>
  <si>
    <t>ADQUISICION DE MAQUINARIAS Y EQUIPOS</t>
  </si>
  <si>
    <t>ADQUISICION DE PROGRAMAS DE PRECIOS UNITARIOS Y DE INGENIERIA, CURSOS Y CAPACITACIONES</t>
  </si>
  <si>
    <t>TERRENOS PARA VARIOS PROYECTOS DEL CANTON GUARANDA</t>
  </si>
  <si>
    <t>ADQUISICIÒN DE TERRENOS PARA PROYECTOS MUNICIPALES</t>
  </si>
  <si>
    <t>ELABORADO POR:</t>
  </si>
  <si>
    <t>ING. WILIAM MANOBANDA</t>
  </si>
  <si>
    <t>DIRECTOR DE OBRAS PUBLICAS</t>
  </si>
  <si>
    <t xml:space="preserve">Objetivo 1: Incrementar y fomentar, de manera inclusiva, las oportunidades de empleo y las condiciones laborales </t>
  </si>
  <si>
    <t>10.5  Político institucional y participación ciudadana
•	Implementar el modelo de gestión, propiciando la capacidad del Gobierno Municipal Alternativo, mediante la planificación institucional y territorial para el Sumak Kawsay, promoviendo la participación ciudadana, comunitaria y control social, sustentado en los ejes del modelo de gestión por Guaranda: Participativo, Intercultural, Equitativo y Ecológico (por Guaranda de PIEE).</t>
  </si>
  <si>
    <t>Mantener al día las en las remuneraciones a los funcionarios municipales.</t>
  </si>
  <si>
    <t>Coordinación General</t>
  </si>
  <si>
    <t>SOLICITUD DE SUBROGACION DE FUNCIONES EN LOS CARGOS NECESARIOS, ELABORACION DE ACCION DE PERSONAL, CERTIFICACION DE FONDOSY PROCESO DE PAGO</t>
  </si>
  <si>
    <t>FACTURAS</t>
  </si>
  <si>
    <t>Impresión de material para oficina.</t>
  </si>
  <si>
    <t xml:space="preserve">Publicidad </t>
  </si>
  <si>
    <t>papel bond A4- A3, folderes,separadores, esferos, resaltadores lapices, grapas, cintas de embalaje ,sobres, block de notas,maskin,cinta adesiva portaminas, y todo el material para oficina.</t>
  </si>
  <si>
    <t>Adquisición de canaletas adhesivas diferentes dimensiones, jacks RJ45 Cat.6, cajas sobrepuestas con su respectivo face plate para un jack, fundas de amarras plasticas diferentes dimensiones, cajas de cable UTP Cat. 6, conectores RJ45, tornillos N° 6 MDF, Tacos Fisher N° 6, ETC</t>
  </si>
  <si>
    <t>garantizar el ejercicio y gestión administrativa y judicial en las diferentes areas del derecho</t>
  </si>
  <si>
    <t>Adquisición de equipos y programas</t>
  </si>
  <si>
    <t>Institucional.</t>
  </si>
  <si>
    <t>Objetivo 4.  Garantizar la gestión de las finanzas públicas de manera sostenible y
transparente</t>
  </si>
  <si>
    <t>Objetivo 9. Garantizar la seguridad ciudadana, orden público y gestión de riesgos</t>
  </si>
  <si>
    <t>Objetivo 2.- Impulsar un sistema económico con reglas claras que fomente el
comercio exterior, turismo, atracción de inversiones y modernización del sistema
financiero nacional</t>
  </si>
  <si>
    <t>10.3	          Socio cultural
•	Consolidar la plurinacionalidad y la interculturalidad, afirmando la identidad cultural y potenciando la gestión del patrimonio cultural tangible e intangible, incrementando actividades y espacios, recreativos, deportivos y culturales con enfoque de igualdad.</t>
  </si>
  <si>
    <t>DIRECCIÓN DE GESTIÓN SOCIAL,CULTURAL Y DESARROLLO COMUNITARIO.</t>
  </si>
  <si>
    <t>HASTA EL AÑO 2022, EL 05% IMPLEMENTADO EL MUSEO ETNOGRÁFICO DE LA AGRICULTURA Y RURALIDAD DEL ECUADOR EN GUARANDA</t>
  </si>
  <si>
    <t>REVALORIZAR LOS SITIOS PATRIMONIALES, ARQUEOLÓGICOS Y CULTURALES EN VINCULACIÓN CON LAS COMUNIDADES Y POBLACIONES LOCALES.</t>
  </si>
  <si>
    <t>HASTA EL AÑO 2022, SE IMPULSA LA PARTICIPACIÓN DEL 60% DE LAS MANIFESTACIONES ARTÍSTICAS Y MUSICALES.</t>
  </si>
  <si>
    <t>SOCIALIZACIÓN REALIZACIÓN DE LAS OBRAS ARTÍSTICAS EVALUACIÓN</t>
  </si>
  <si>
    <t>ACCION SOCIAL</t>
  </si>
  <si>
    <t>MEJORAR LOS ESPACIOS PUBLICOS.</t>
  </si>
  <si>
    <t>Participación Ciudadana, Comunitaria y Control Social. Informar de manera eficiente lasactividades y resultado de la gestión Municipal.</t>
  </si>
  <si>
    <t>Control mensual de la entrega de informes mensuales. Pago de remuneraciones y beneficios de ley a servidores municipales de la Dirección de Comunicación.</t>
  </si>
  <si>
    <r>
      <t>Pago de Decimo Tercer sueldo</t>
    </r>
    <r>
      <rPr>
        <sz val="8"/>
        <color rgb="FF000000"/>
        <rFont val="Times New Roman"/>
        <family val="1"/>
      </rPr>
      <t xml:space="preserve"> servidores municipales.</t>
    </r>
    <r>
      <rPr>
        <b/>
        <sz val="8"/>
        <color rgb="FF000000"/>
        <rFont val="Times New Roman"/>
        <family val="1"/>
      </rPr>
      <t xml:space="preserve"> Elaboracion mensual de décimo tercer sueldo hasta el 20 de diciembre de cada año.</t>
    </r>
  </si>
  <si>
    <t>Elaboración de Cálculos Respectivos, Certificación de Fondos para el Pago. Otorgar incentivos economicos por: liquidaciones , compensacionespor vacaciones.</t>
  </si>
  <si>
    <t>Objetivo 11. Conservar, restaurar, proteger y hacer un uso sostenible de los
recursos naturales</t>
  </si>
  <si>
    <t>Certificados del fondo de reserva</t>
  </si>
  <si>
    <r>
      <rPr>
        <sz val="8"/>
        <rFont val="Times New Roman"/>
        <family val="1"/>
      </rPr>
      <t>BENEFICIADOS QUE UTILIZAN ESTE PROYECTO</t>
    </r>
  </si>
  <si>
    <t>Objetivo 8. Generar nuevas oportunidades y bienestar para las zonas rurales,
con énfasis en pueblos y nacionalidades.</t>
  </si>
  <si>
    <t>CONTRATO CCOLECTIVO</t>
  </si>
  <si>
    <t>PASIVO CIRCULANTE</t>
  </si>
  <si>
    <r>
      <rPr>
        <b/>
        <sz val="9"/>
        <color theme="3"/>
        <rFont val="Arial"/>
        <family val="2"/>
      </rPr>
      <t>MISIÓN INSTITUCIONAL:</t>
    </r>
    <r>
      <rPr>
        <b/>
        <sz val="9"/>
        <color theme="1"/>
        <rFont val="Arial"/>
        <family val="2"/>
      </rPr>
      <t xml:space="preserve">  El   Gobierno   Autónomo   Descentralizado del   Cantón   Guaranda   es una institución que promueve el desarrollo sostenible, a través del ordenamiento de uso y gestión del suelo urbano y rural, la prestación de servicios accesibles, óptimos y oportunos, la conservación y manejo integral del ambiente, patrocinando la cultura, aplicando políticas públicas interculturales, a fin de lograr a una sociedad solidaria y recíproca encaminada al Sumak Kawsay. </t>
    </r>
  </si>
  <si>
    <t>VISIÓN INSTITUCIONAL:Al 2023 el Gobierno Autónomo Descentralizado del Cantón Guaranda será una institución que lidera un modelo de gestión: participativo, intercultural, equitativo y ecológico con una activa participación ciudadana y comunitaria, que posicionen al cantón a nivel nacional mediante gestión y administración transparente, promoviendo el ordenamiento territorial, seguridad ciudadana, atención a las necesidades de individuales y colectivas para el mejoramiento de la calidad de vida de su población.</t>
  </si>
  <si>
    <t>PRESUPUESTO TOTAL</t>
  </si>
  <si>
    <t>10.3           Socio cultural
• Consolidar la plurinacionalidad y la interculturalidad, afirmando la identidad cultural y potenciando la gestión del patrimonio cultural tangible e intangible, incrementando actividades y espacios, recreativos, deportivos y culturales con enfoque de igualdad.</t>
  </si>
  <si>
    <t>ALCALDIA</t>
  </si>
  <si>
    <t>Unidad Municipal de Tránsito Transporte Terrestre y Seguridad Víal -GAD-CG</t>
  </si>
  <si>
    <t>Etiquetas de fila</t>
  </si>
  <si>
    <t>(en blanco)</t>
  </si>
  <si>
    <t>Total general</t>
  </si>
  <si>
    <t>Suma de  VALOR TOTAL PROYECTO PRESUPUESTO PROGRAMADO 2022</t>
  </si>
  <si>
    <t>Pago de Decimo cuarto sueldo servidores municipales.</t>
  </si>
  <si>
    <t>Pago de Decimo Tercer sueldo servidores municipales. Elaboracion mensual de décimo tercer sueldo hasta el 20 de diciembre de cada año.</t>
  </si>
  <si>
    <t>Pago de Horas Extras y Suplementarias para el personal de la Dirección de Comunicacion cuando laboren fuera de  las 8 horas, fines de semana y feriados.</t>
  </si>
  <si>
    <t>Pago de Salarios y benficios de ley al personal a contratar para la  Dirección de Comunicación a contratar</t>
  </si>
  <si>
    <t>Pago de Subrogación.</t>
  </si>
  <si>
    <t>Pago por Servicios Personales por Contrato.</t>
  </si>
  <si>
    <t>AVANCE PORCENTAJE</t>
  </si>
  <si>
    <t>OBSERVACIONES</t>
  </si>
  <si>
    <t>CERTIFICACION PRESUPUESTARIA - TDR</t>
  </si>
  <si>
    <t>PARA CERTIFICACIÓN PRESUPUESTARIA</t>
  </si>
  <si>
    <t>A PARTIR DEL SEGUNDO SEMESTRE</t>
  </si>
  <si>
    <t>9000 CERTIFICADO 
21000 PRESUPUESTADO
PROYECTO DE FACTIBILIDAD</t>
  </si>
  <si>
    <t>HIDROCLEANING CIERRE TECNICO (OBRAS PUBLICAS) PARA EL PAGO
AUDITORIA DEL CAMAL (CONTRATADO ESTUDIOS Y DISEÑOS DE PROYECTOS JURIDICO)</t>
  </si>
  <si>
    <t>SOLICITUD PARA TALENTO HUMANO</t>
  </si>
  <si>
    <t>SEGUNDO SEMESTRE</t>
  </si>
  <si>
    <t>CONSOLIDADO PARA LA COMPRA</t>
  </si>
  <si>
    <t>PARTIDA DE EGRESO DE SANIDAD AGROPECUARIA
CERTIFICADO APROXIMADAMENTE 15 MIL PARA COMIDA</t>
  </si>
  <si>
    <t>CONTRATO COMPLEMENTARIO
SIN INICIAR EL PROCESO CON OBRAS PUBLICAS</t>
  </si>
  <si>
    <t>INFORMES FAVORABLES PARA LA CONTRATACION DEL PROCESO DE CIERRE TECNICO (PRESUPUESTADO)</t>
  </si>
  <si>
    <t>EQUIPOS VARIOS</t>
  </si>
  <si>
    <t>CREACION DE LA NECESIDAD</t>
  </si>
  <si>
    <t>CREACION DE LA NECESIDAD EN ADMINISTRATIVO</t>
  </si>
  <si>
    <t>PICOS PALAS ETC</t>
  </si>
  <si>
    <t xml:space="preserve">Arreglo de Contenedores </t>
  </si>
  <si>
    <t>REALIZAR REFORMA
EXISTE UN ESTUDIO DE PREFACTIBILIDAD</t>
  </si>
  <si>
    <t>COORDINACION ENTRE EL MUNICIPIO Y COLECTIVO DE BIENESTAR ANIMAL (INTEGRACIÓN REFERENTE AL RESCATE 24H)</t>
  </si>
  <si>
    <t>REUNION DE TRABAJO DR CHIMBO MARTES 12 DE ABRIL CONVOCATORIA DANNY CHELA</t>
  </si>
  <si>
    <t>OJO</t>
  </si>
  <si>
    <t>FALTA DE ESTUDIO PARA DEFINICIÓN DEL LUGAR ESTABLECIDO (FIN DE MES) INFORME CON PLANIFICACIÓN</t>
  </si>
  <si>
    <t>PROYECTOS</t>
  </si>
  <si>
    <t>OBJETIVO DEL PROYECTO</t>
  </si>
  <si>
    <t>DURACION EN MESES DEL PROYECTO.</t>
  </si>
  <si>
    <t>VALOR TOTAL DEL PROYECTO PRESUPUESTO PROGRAMADO 2022</t>
  </si>
  <si>
    <t>RESPONSABLE</t>
  </si>
  <si>
    <t>avance</t>
  </si>
  <si>
    <t>observaciones</t>
  </si>
  <si>
    <t>compromisos</t>
  </si>
  <si>
    <t xml:space="preserve">SERVICIOS BÁSICOS </t>
  </si>
  <si>
    <t>ASIGNACIONES A DISTRIBUIR.</t>
  </si>
  <si>
    <t>EDICIÓN, IMPRESIÓN, REPRODUCCIÓN Y PUBLICACIÓN.</t>
  </si>
  <si>
    <t>DIFUSIÓN INFORMACIÓN Y PUBLICIDAD</t>
  </si>
  <si>
    <t>FOMENTAR UN TURISMO URBANO Y COMUNITARIO SEGURO, SOSTENIBLE, DE CALIDAD Y CALIDEZ.</t>
  </si>
  <si>
    <t xml:space="preserve">IMPULSO AL TURISMO COMUNITARIO, RURAL Y URBANO SOSTENIBLE, FORTALECIENDO LA PROMOCIÓN Y DIFUSIÓN DE LOS PRODUCTOS EXISTENTES EN LA LOCALIDAD CON VALOR AGREGADO. </t>
  </si>
  <si>
    <t>ESCASA INFORMACIÓN</t>
  </si>
  <si>
    <t>INCREMENTO AL 5% DEL CUMPLIMIENTO DEL CUATRIMESTRE</t>
  </si>
  <si>
    <t>JUNIO CUMPLIMIENTO DEL 100%</t>
  </si>
  <si>
    <t>FALTA DEL PLAN ESTRATEGICO</t>
  </si>
  <si>
    <t>INCREMENTO SUSTANCIAL A PARTIR DEL SEGUNDO CUATRIMESTRE</t>
  </si>
  <si>
    <t>ANALISIS EN MAYO, PLANTEADO PARA SEGUNDO CUATRIMESTRE</t>
  </si>
  <si>
    <t>SITUACION DE CLIMA IMPIDE TRABAJO RURAL, SE ESTÁ TRABAJANDO DE FORMA URBANA</t>
  </si>
  <si>
    <t>26 DE MAYO INICIA LA CAPACITACIÓN</t>
  </si>
  <si>
    <t>FOMENTO AL DEPORTE</t>
  </si>
  <si>
    <r>
      <t>·</t>
    </r>
    <r>
      <rPr>
        <sz val="7"/>
        <rFont val="Times New Roman"/>
        <family val="1"/>
      </rPr>
      <t xml:space="preserve">       </t>
    </r>
    <r>
      <rPr>
        <sz val="12"/>
        <rFont val="Times New Roman"/>
        <family val="1"/>
      </rPr>
      <t>CONSOLIDAR LA PLURINACIONALIDAD Y LA INTERCULTURALIDAD, AFIRMANDO LA IDENTIDAD CULTURAL Y POTENCIANDO LA GESTIÓN DEL PATRIMONIO CULTURAL TANGIBLE E INTANGIBLE, INCREMENTANDO ACTIVIDADES Y ESPACIOS, RECREATIVOS, DEPORTIVOS Y CULTURALES CON ENFOQUE DE IGUALDAD.</t>
    </r>
  </si>
  <si>
    <t>PROMOVER LA ACTIVIDAD FÍSICA Y EL DEPORTE COMO MEDIO PARA UNA VIDA SALUDABLE.</t>
  </si>
  <si>
    <t>SE ENCUENTRA CERTIFICADO FONDOS, Y SE INICIA CON EL BASKET EN EL MES DE MAYO, Y EL FUTBOL INICIÓ EN MARZO</t>
  </si>
  <si>
    <t>ANALISIS EN SEGUNDO CUATRIMESTRE</t>
  </si>
  <si>
    <t>GARANTIZAR EQUIPAMIENTOS Y ESPACIOS PÚBLICOS INCLUSIVOS E INCLUYENTES PARA LA PRÁCTICA DEL DEPORTE Y ACTIVIDADES FÍSICAS.</t>
  </si>
  <si>
    <t>PROYECTO APROBADO, CERTIFICACIÓN PRESUPUESTARIA</t>
  </si>
  <si>
    <t>SEGUIMIENTO EN EL DEPARTAMENTO FINANCIERO</t>
  </si>
  <si>
    <t>·       CONSOLIDAR LA PLURINACIONALIDAD Y LA INTERCULTURALIDAD, AFIRMANDO LA IDENTIDAD CULTURAL Y POTENCIANDO LA GESTIÓN DEL PATRIMONIO CULTURAL TANGIBLE E INTANGIBLE, INCREMENTANDO ACTIVIDADES Y ESPACIOS, RECREATIVOS, DEPORTIVOS Y CULTURALES CON ENFOQUE DE IGUALDAD.</t>
  </si>
  <si>
    <t>FOMENTO Y PROMOCIÓN DE ACTIVIDADES RECREATIVAS, DEPORTIVAS Y CULTURALES.</t>
  </si>
  <si>
    <t>AFIRMACIÓN DE LA IDENTIDAD Y CULTURA, FORTALECIENDO LAS POTENCIALIDADES ARQUEOLÓGICAS, PATRIMONIALES Y SOCIO CULTURALES.</t>
  </si>
  <si>
    <t>INICIO Y ANALISIS EN MAYO</t>
  </si>
  <si>
    <t>INCREMENTO DEL PROYECTO EN EL SEGUNDO CUATRIMESTRE</t>
  </si>
  <si>
    <t>REVALORIZAR LOS SITIOS</t>
  </si>
  <si>
    <t>HASTA EL AÑO 2022, EL</t>
  </si>
  <si>
    <t>PATRIMONIALES, ARQUEOLÓGICOS Y</t>
  </si>
  <si>
    <t>05% IMPLEMENTADO EL</t>
  </si>
  <si>
    <t>CULTURALES EN VINCULACIÓN CON</t>
  </si>
  <si>
    <t>MUSEO ETNOGRÁFICO DE</t>
  </si>
  <si>
    <t>LAS COMUNIDADES Y</t>
  </si>
  <si>
    <t>LA AGRICULTURA Y</t>
  </si>
  <si>
    <t>POBLACIONES LOCALES.</t>
  </si>
  <si>
    <t>RURALIDAD DEL ECUADOR</t>
  </si>
  <si>
    <t>EN GUARANDA</t>
  </si>
  <si>
    <t>HASTA EL AÑO 2022, SE</t>
  </si>
  <si>
    <t>IMPULSA LA PARTICIPACIÓN</t>
  </si>
  <si>
    <t>DEL 60% DE LAS</t>
  </si>
  <si>
    <t>MANIFESTACIONES</t>
  </si>
  <si>
    <t>ARTÍSTICAS Y MUSICALES.</t>
  </si>
  <si>
    <t>ANALISIS TERCER CUATRIMESTRE</t>
  </si>
  <si>
    <t>REPROGRAMACIÓN</t>
  </si>
  <si>
    <t>SOCIALIZACIÓN</t>
  </si>
  <si>
    <t>PARALIZADO POR ETAPA INVERNAL EN LAS PARROQUIAS RURALES, PERO UN AVANCE EN LA CABECERA CANTONAL</t>
  </si>
  <si>
    <t>REALIZACIÓN DE LAS OBRAS ARTÍSTICAS</t>
  </si>
  <si>
    <t>EVALUACIÓN</t>
  </si>
  <si>
    <t>EN FUNCIÓN DE LA NECESIDAD SE PRESENTA A PARTIR DEL SEGUNDO CUATRIMESTRE</t>
  </si>
  <si>
    <t>ARRANCA MES DE MAYO</t>
  </si>
  <si>
    <t>OBSERVACIONES Y AVANCES</t>
  </si>
  <si>
    <t>TALLERES VACACIONALES</t>
  </si>
  <si>
    <t>ANALISIS EN EL SEGUNDO CUATRIMESTRE</t>
  </si>
  <si>
    <r>
      <t>·</t>
    </r>
    <r>
      <rPr>
        <sz val="7"/>
        <rFont val="Times New Roman"/>
        <family val="1"/>
      </rPr>
      <t xml:space="preserve">       </t>
    </r>
    <r>
      <rPr>
        <sz val="12"/>
        <rFont val="Times New Roman"/>
        <family val="1"/>
      </rPr>
      <t>PROMOVER EL EJERCICIO PLENO DE DERECHOS, LA PREVENCIÓN Y ERRADICACIÓN DE LA VIOLENCIA CONTRA LAS MUJERES Y EN TODAS SUS FORMAS, CON ESPECIAL ATENCIÓN EN LOS GRUPOS DE ATENCIÓN PRIORITARIA Y LA POBLACIÓN EN SITUACIÓN DE VULNERABILIDAD, A TRAVÉS DEL SISTEMA DE PROTECCIÓN INTEGRAL DE DERECHOS.</t>
    </r>
  </si>
  <si>
    <t>SEMBRANDO LIDERES CON ENFOQUE DE CULTURA,SOCIAL,  IGUALDAD, EQUIDAD E INTERCULTURALIDAD.</t>
  </si>
  <si>
    <t>ANALISIS SEGUNDO CUATRIMESTRE</t>
  </si>
  <si>
    <t>DESARROLLO COMUNITARIO</t>
  </si>
  <si>
    <t>CULTURA</t>
  </si>
  <si>
    <r>
      <t>·</t>
    </r>
    <r>
      <rPr>
        <sz val="7"/>
        <rFont val="Times New Roman"/>
        <family val="1"/>
      </rPr>
      <t xml:space="preserve">       </t>
    </r>
    <r>
      <rPr>
        <sz val="12"/>
        <rFont val="Times New Roman"/>
        <family val="1"/>
      </rPr>
      <t>FOMENTAR EL DESARROLLO PRODUCTIVO DEL SECTOR AGROPECUARIO EN EL CANTÓN DE ACUERDO CON LA VOCACIÓN Y POTENCIALIDADES EXISTENTES DENTRO DEL TERRITORIO, INTERRELACIONANDO LA ECONOMÍA POPULAR, SOLIDARIA Y COMUNITARIA, GARANTIZANDO LA SOBERANÍA Y SEGURIDAD ALIMENTARIA.</t>
    </r>
  </si>
  <si>
    <t>FOMENTO DE LA PRODUCCIÓN  Y COMERCIALIZACIÓN AGROPECUARIA FAMILIAR CAMPESINA.</t>
  </si>
  <si>
    <t>LEVANTAMIENTO DE INFORMACION Y PRESENTACION DE MALLA CURRICULAR</t>
  </si>
  <si>
    <t>INCREMENTO DEL PORCENTAJE DE ACCIÓN</t>
  </si>
  <si>
    <t>CONVENIO INTERINSTITUCIONAL Y CON AVANCE, TOMANDO EN CUENTA QUE LOS RECURSOS SON DESEMBOLSADOS POR OTRA INSTITUCION</t>
  </si>
  <si>
    <t>SEGUIMIENTO Y CONTROL</t>
  </si>
  <si>
    <r>
      <t>·</t>
    </r>
    <r>
      <rPr>
        <sz val="7"/>
        <rFont val="Times New Roman"/>
        <family val="1"/>
      </rPr>
      <t xml:space="preserve">       </t>
    </r>
    <r>
      <rPr>
        <sz val="12"/>
        <rFont val="Times New Roman"/>
        <family val="1"/>
      </rPr>
      <t>PROMOVER LA INDUSTRIALIZACIÓN DE LA MATERIA PRIMA, EL SECTOR ARTESANAL Y MANUFACTURERO, MEDIANTE EL FORTALECIMIENTO ORGANIZACIONAL Y CAPACIDADES DE LOS EMPRENDEDORES, APROVECHANDO LA DIVERSIDAD NATURAL, CULTURAL Y PATRIMONIAL DEL CANTÓN, A TRAVÉS CONVENIOS INTERINSTITUCIONALES</t>
    </r>
    <r>
      <rPr>
        <i/>
        <sz val="12"/>
        <rFont val="Times New Roman"/>
        <family val="1"/>
      </rPr>
      <t>.</t>
    </r>
  </si>
  <si>
    <t>INDUSTRIALIZACIÓN DE LA MATERIA PRIMA QUE SE PRODUCE EN EL TERRITORIO CANTONAL, GENERANDO PEQUEÑAS Y MEDIANAS EMPRESAS.</t>
  </si>
  <si>
    <t>ELABORACION DEL PROYECTO, SE ENCUENTRAN EN RECORRIDO POR PARROQUIA Y LEVANTAMIENTO DE INFORMACION PREVIA</t>
  </si>
  <si>
    <t>SEGUIMIENTO Y CONTROL SEGUNDO CUATRIMESTRE</t>
  </si>
  <si>
    <t>MEDIOS DE COMUNICACIÓN MASIVA PARA LA PROMOCIÓN DE KILLA</t>
  </si>
  <si>
    <t>DIAGNOSTICO PARA EL PROYECTO DE CAPACITACION Y ELABORACIÓN DE UNA REVISTA</t>
  </si>
  <si>
    <t>PROMOVER LA COORDINACIÓN Y ARTICULACIÓN INSTERINSTITUCIONAL PARA EL TRABAJO EN TERRITORIO.</t>
  </si>
  <si>
    <t>INICIO DE PROYECTO SEGUNDO CUATRIMESTRE</t>
  </si>
  <si>
    <t>SEGUIMIENTO Y AVANCE</t>
  </si>
  <si>
    <t>SERVICIOS DE VOLUNTARIO.
SECTORES PRIORITARIOS VULNERABLES</t>
  </si>
  <si>
    <t>PROMOVER EL EJERCICIO PLENO DE DERECHOS, LA PREVENCIÓN Y ERRADICACIÓN DE LA VIOLENCIA CONTRA LAS MUJERES Y EN TODAS SUS FORMAS, CON ESPECIAL ATENCIÓN EN LOS GRUPOS DE ATENCIÓN PRIORITARIA Y LA POBLACIÓN EN SITUACIÓN DE VULNERABILIDAD, A TRAVÉS DEL SISTEMA INTEGRAL DE PROTECCIÓN DE DERECHOS.</t>
  </si>
  <si>
    <t>ASISTENCIA SOCIAL INTEGRAL Y PROTECCIÓN DE DERECHOS.</t>
  </si>
  <si>
    <t>CONVENIO PROYECTO MIES ATENCIÓN INFANTIL Y OTROS.</t>
  </si>
  <si>
    <t>•	FOMENTAR EL ACCESO Y COBERTURA DE LOS SERVICIOS DE EDUCACIÓN Y SALUD, PRIORIZANDO LA ATENCIÓN EN LAS PARROQUIAS Y COMUNIDADES DEFICITARIAS DEL CANTÓN, ENFATIZANDO EN LOS ÍNDICES DE ANALFABETISMO, EDUCACIÓN INCONCLUSA, DESNUTRICIÓN INFANTIL, SALUD PREVENTIVA Y ALTERNATIVA, EN COORDINACIÓN CON EL ENTE RECTOR.</t>
  </si>
  <si>
    <t>SECTORES PRIORITARIOS VULNERABLES.</t>
  </si>
  <si>
    <t xml:space="preserve">TRASLADOS INSTALACIONES VIÁTICOS </t>
  </si>
  <si>
    <t>INSTALACIÓN MANTENIMIENTO Y REPARACIÓN</t>
  </si>
  <si>
    <t>ARRENDAMIENTO DE BIENES</t>
  </si>
  <si>
    <t>CONTRATACIONES DE ESTUDIOS E INVERTIGACION</t>
  </si>
  <si>
    <t xml:space="preserve">CONSULTORÍA ASESORÍA E INVESTIGACIÓN </t>
  </si>
  <si>
    <t>AFIRMACIÓN DE LA IDENTIDAD Y CULTURA, FORTALECIENDO LAS POTENCIALIDADES PATRIMONIALES, ARQUEOLÓGICAS Y SOCIO CULTURALES.</t>
  </si>
  <si>
    <t xml:space="preserve">REVISION MITAD DEL SEGUNDO CUATRIMESTRE </t>
  </si>
  <si>
    <t>AVANCES SEGUNDO CUATRIMESTRE Y TERCER CUATRIMESTRE</t>
  </si>
  <si>
    <t>SOLO REMUNERACIÓN Y YA SE HIZO LA TRANSFERENCIA DE LOS RECURSOS</t>
  </si>
  <si>
    <t>HOJA DE RUTA EN BASE A LA PROGRAMACIÓN</t>
  </si>
  <si>
    <t xml:space="preserve">ELABORACIÓN DE PRESUPUESTOS PARTICIPATIVOS </t>
  </si>
  <si>
    <t>PARTICIPACIÓN CIUDADANA, COMUNITARIA Y CONTROL SOCIAL.</t>
  </si>
  <si>
    <t>CUMPLIR CON LO QUE DISPONE LA ORDENANZA DE PROTECCIÓN DE DERECHOS</t>
  </si>
  <si>
    <t xml:space="preserve">CAPACITACIÓN A SERVIDORES PÚBLICOS </t>
  </si>
  <si>
    <t>APLICACIÓN SEGUNDO CUATRIMESTRE</t>
  </si>
  <si>
    <t>REVISION Y SEGUIMIENTO</t>
  </si>
  <si>
    <t>PROYECTO SEMBRANDO LIDERES CONVENIO EVERGEM-GUARANDA.</t>
  </si>
  <si>
    <t xml:space="preserve">LLEGÓ 6000 DOLARES CON EL QUE SE ESTÁ TRABAJANDO </t>
  </si>
  <si>
    <t>VESTUARIO, LENCERÍA Y PRENDAS DE PROTECCIÓN</t>
  </si>
  <si>
    <t xml:space="preserve">COMBUSTIBLE LUBRICANTES Y ADITIVOS </t>
  </si>
  <si>
    <t xml:space="preserve">MATERIAL DE OFICINA </t>
  </si>
  <si>
    <t>MATERIALES DE IMPRESIÓN, FOTOGRAFÍA</t>
  </si>
  <si>
    <t>ACTIVIDADES DE PUBLICIDAD EN TEMAS DE TURISMO</t>
  </si>
  <si>
    <t>REVISION Y SEGUIMIENTO SEGUNDO CUATRIMESTRE</t>
  </si>
  <si>
    <t>MATERIALES DIDÁCTICOS</t>
  </si>
  <si>
    <t>PROCESO EN TRAMITE</t>
  </si>
  <si>
    <t>A PARTIR DE LA NECESIDAD</t>
  </si>
  <si>
    <t xml:space="preserve">OBRAS DE INFRAESTRUCTURA: MANTENIMIENTO Y REPARACIONES </t>
  </si>
  <si>
    <r>
      <t>·</t>
    </r>
    <r>
      <rPr>
        <sz val="7"/>
        <rFont val="Times New Roman"/>
        <family val="1"/>
      </rPr>
      <t xml:space="preserve">       </t>
    </r>
    <r>
      <rPr>
        <sz val="12"/>
        <rFont val="Times New Roman"/>
        <family val="1"/>
      </rPr>
      <t>MEJORAR LA ESTRUCTURA CANTONAL CON SERVICIOS BÁSICOS Y EQUIPAMIENTOS, CONSOLIDANDO UN TERRITORIO SEGURO Y PREPARADO FRENTE A LOS RIESGOS Y DESASTRES NATURALES Y ANTRÓPICOS, CON CAPACIDAD DE RESILIENCIA, PROMOVIENDO LA CONVIVENCIA CIUDADANA.</t>
    </r>
  </si>
  <si>
    <t>Construcción y adecentamiento de espacios públicos en la ciudad de Guaranda.</t>
  </si>
  <si>
    <t>MEJOR LOS ESPACIOS PUBLICOS.</t>
  </si>
  <si>
    <t>PARALIZADO POR SITUACION CLIMATICA</t>
  </si>
  <si>
    <t>REVISION Y SEGUIMIENTO TERCER CUATRIMESTRE</t>
  </si>
  <si>
    <t>TRANSFERENCIAS DE INVERSIÓN AL SECTOR</t>
  </si>
  <si>
    <t>PROYECTO PRESENTACIÓN NACIONAL E INTERNACIONAL.</t>
  </si>
  <si>
    <t>ESTÁ CREADA LA PARTIDA PARA EL TRASLADO DE LA ORQUESTA A UN EVENTO INTERNACIONAL</t>
  </si>
  <si>
    <t>BIENES MUEBLES.</t>
  </si>
  <si>
    <t>CARNAVAL PATRIMONIO CULTURAL.</t>
  </si>
  <si>
    <t xml:space="preserve">GASTOS DE INVERSIÓN </t>
  </si>
  <si>
    <t xml:space="preserve">RESPONSABLE </t>
  </si>
  <si>
    <t>LIC. ISAAC EFRAÍN GÓMEZ CAIZA.</t>
  </si>
  <si>
    <t>DIRECTOR DE GESTIÓN SOCIAL,CULTURAL Y DESARROLLO COMUNITARIO.</t>
  </si>
  <si>
    <t>PROYECTO DE DIGITALIZACIÓN FASE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</si>
</sst>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Red]&quot;$&quot;\-#,##0.00"/>
    <numFmt numFmtId="44" formatCode="_ &quot;$&quot;* #,##0.00_ ;_ &quot;$&quot;* \-#,##0.00_ ;_ &quot;$&quot;* &quot;-&quot;??_ ;_ @_ "/>
    <numFmt numFmtId="43" formatCode="_ * #,##0.00_ ;_ * \-#,##0.00_ ;_ * &quot;-&quot;??_ ;_ @_ "/>
    <numFmt numFmtId="164" formatCode="&quot;$&quot;#,##0.00"/>
    <numFmt numFmtId="165" formatCode="&quot;$&quot;\ #,##0.00_);[Red]\(&quot;$&quot;\ #,##0.00\)"/>
    <numFmt numFmtId="166" formatCode="_(&quot;$&quot;\ * #,##0.00_);_(&quot;$&quot;\ * \(#,##0.00\);_(&quot;$&quot;\ * &quot;-&quot;??_);_(@_)"/>
    <numFmt numFmtId="167" formatCode="&quot;$&quot;\ #,##0.00"/>
    <numFmt numFmtId="168" formatCode="&quot;$&quot;#,##0.00;[Red]&quot;$&quot;#,##0.00"/>
  </numFmts>
  <fonts count="93" x14ac:knownFonts="1">
    <font>
      <sz val="11"/>
      <color theme="1"/>
      <name val="Calibri"/>
      <family val="2"/>
      <scheme val="minor"/>
    </font>
    <font>
      <sz val="11"/>
      <color theme="1"/>
      <name val="Calibri"/>
      <family val="2"/>
      <scheme val="minor"/>
    </font>
    <font>
      <b/>
      <sz val="11"/>
      <color theme="1"/>
      <name val="Calibri"/>
      <family val="2"/>
      <scheme val="minor"/>
    </font>
    <font>
      <sz val="18"/>
      <color theme="3"/>
      <name val="Cambria"/>
      <family val="2"/>
      <scheme val="major"/>
    </font>
    <font>
      <b/>
      <sz val="8"/>
      <color rgb="FFFF0000"/>
      <name val="Arial"/>
      <family val="2"/>
    </font>
    <font>
      <sz val="8"/>
      <color theme="1"/>
      <name val="Arial"/>
      <family val="2"/>
    </font>
    <font>
      <b/>
      <sz val="8"/>
      <color theme="1"/>
      <name val="Arial"/>
      <family val="2"/>
    </font>
    <font>
      <b/>
      <sz val="8"/>
      <color rgb="FF000000"/>
      <name val="Arial"/>
      <family val="2"/>
    </font>
    <font>
      <b/>
      <sz val="8"/>
      <color theme="3" tint="-0.249977111117893"/>
      <name val="Arial"/>
      <family val="2"/>
    </font>
    <font>
      <b/>
      <sz val="8"/>
      <color theme="3"/>
      <name val="Arial"/>
      <family val="2"/>
    </font>
    <font>
      <b/>
      <sz val="10"/>
      <color rgb="FFFF0000"/>
      <name val="Bookman Old Style"/>
      <family val="1"/>
    </font>
    <font>
      <b/>
      <sz val="10"/>
      <color rgb="FF000000"/>
      <name val="Bookman Old Style"/>
      <family val="1"/>
    </font>
    <font>
      <sz val="10"/>
      <color rgb="FF000000"/>
      <name val="Bookman Old Style"/>
      <family val="1"/>
    </font>
    <font>
      <sz val="10"/>
      <color theme="1"/>
      <name val="Bookman Old Style"/>
      <family val="1"/>
    </font>
    <font>
      <b/>
      <sz val="10"/>
      <color theme="1"/>
      <name val="Bookman Old Style"/>
      <family val="1"/>
    </font>
    <font>
      <sz val="8"/>
      <color rgb="FF000000"/>
      <name val="Bookman Old Style"/>
      <family val="1"/>
    </font>
    <font>
      <sz val="12"/>
      <color rgb="FF333F4F"/>
      <name val="Arial"/>
      <family val="2"/>
    </font>
    <font>
      <b/>
      <sz val="9"/>
      <color rgb="FF333F4F"/>
      <name val="Arial"/>
      <family val="2"/>
    </font>
    <font>
      <sz val="11"/>
      <color rgb="FF44546A"/>
      <name val="Times New Roman"/>
      <family val="1"/>
    </font>
    <font>
      <b/>
      <sz val="8"/>
      <color rgb="FFFF0000"/>
      <name val="Times New Roman"/>
      <family val="1"/>
    </font>
    <font>
      <b/>
      <sz val="8"/>
      <color rgb="FF000000"/>
      <name val="Times New Roman"/>
      <family val="1"/>
    </font>
    <font>
      <sz val="8"/>
      <color rgb="FF000000"/>
      <name val="Times New Roman"/>
      <family val="1"/>
    </font>
    <font>
      <sz val="8"/>
      <color rgb="FFFF0000"/>
      <name val="Times New Roman"/>
      <family val="1"/>
    </font>
    <font>
      <sz val="8"/>
      <name val="Times New Roman"/>
      <family val="1"/>
    </font>
    <font>
      <sz val="12"/>
      <color theme="3" tint="-0.249977111117893"/>
      <name val="Times New Roman"/>
      <family val="1"/>
    </font>
    <font>
      <b/>
      <sz val="10"/>
      <color theme="1"/>
      <name val="Times New Roman"/>
      <family val="1"/>
    </font>
    <font>
      <b/>
      <u/>
      <sz val="10"/>
      <color rgb="FF000000"/>
      <name val="Times New Roman"/>
      <family val="1"/>
    </font>
    <font>
      <b/>
      <sz val="10"/>
      <color rgb="FF000000"/>
      <name val="Times New Roman"/>
      <family val="1"/>
    </font>
    <font>
      <b/>
      <sz val="10"/>
      <color rgb="FFFF0000"/>
      <name val="Times New Roman"/>
      <family val="1"/>
    </font>
    <font>
      <sz val="10"/>
      <color theme="1"/>
      <name val="Times New Roman"/>
      <family val="1"/>
    </font>
    <font>
      <sz val="10"/>
      <color rgb="FF000000"/>
      <name val="Times New Roman"/>
      <family val="1"/>
    </font>
    <font>
      <b/>
      <sz val="12"/>
      <color theme="3" tint="-0.249977111117893"/>
      <name val="Times New Roman"/>
      <family val="1"/>
    </font>
    <font>
      <sz val="11"/>
      <color theme="1"/>
      <name val="Times New Roman"/>
      <family val="1"/>
    </font>
    <font>
      <b/>
      <u/>
      <sz val="8"/>
      <color rgb="FF000000"/>
      <name val="Arial"/>
      <family val="2"/>
    </font>
    <font>
      <sz val="11"/>
      <color theme="1"/>
      <name val="Aparajita"/>
      <family val="2"/>
    </font>
    <font>
      <sz val="11"/>
      <color rgb="FF000000"/>
      <name val="Aparajita"/>
      <family val="2"/>
    </font>
    <font>
      <sz val="11"/>
      <name val="Aparajita"/>
      <family val="2"/>
    </font>
    <font>
      <b/>
      <sz val="11"/>
      <color rgb="FF000000"/>
      <name val="Arial"/>
      <family val="2"/>
    </font>
    <font>
      <sz val="11"/>
      <color rgb="FF000000"/>
      <name val="Arial"/>
      <family val="2"/>
    </font>
    <font>
      <i/>
      <sz val="11"/>
      <color theme="1"/>
      <name val="Arial Rounded MT Bold"/>
      <family val="2"/>
    </font>
    <font>
      <sz val="11"/>
      <color theme="1"/>
      <name val="Aparajita"/>
      <family val="1"/>
    </font>
    <font>
      <b/>
      <sz val="11"/>
      <color theme="1"/>
      <name val="Times New Roman"/>
      <family val="1"/>
    </font>
    <font>
      <b/>
      <sz val="8"/>
      <color theme="1"/>
      <name val="Times New Roman"/>
      <family val="1"/>
    </font>
    <font>
      <sz val="8"/>
      <color theme="1"/>
      <name val="Times New Roman"/>
      <family val="1"/>
    </font>
    <font>
      <b/>
      <sz val="8"/>
      <name val="Times New Roman"/>
      <family val="1"/>
    </font>
    <font>
      <b/>
      <sz val="8"/>
      <color rgb="FF333F4F"/>
      <name val="Arial"/>
      <family val="2"/>
    </font>
    <font>
      <sz val="11"/>
      <color rgb="FF000000"/>
      <name val="Times New Roman"/>
      <family val="1"/>
    </font>
    <font>
      <sz val="8"/>
      <color rgb="FF000000"/>
      <name val="Calibri"/>
      <family val="2"/>
      <scheme val="minor"/>
    </font>
    <font>
      <sz val="8"/>
      <color rgb="FF000000"/>
      <name val="Tahoma"/>
      <family val="2"/>
    </font>
    <font>
      <sz val="8"/>
      <color rgb="FF44546A"/>
      <name val="Times New Roman"/>
      <family val="1"/>
    </font>
    <font>
      <sz val="11"/>
      <color theme="3"/>
      <name val="Times New Roman"/>
      <family val="1"/>
    </font>
    <font>
      <sz val="8"/>
      <color theme="1"/>
      <name val="Calibri"/>
      <family val="2"/>
      <scheme val="minor"/>
    </font>
    <font>
      <b/>
      <sz val="8"/>
      <color theme="1"/>
      <name val="Calibri"/>
      <family val="2"/>
      <scheme val="minor"/>
    </font>
    <font>
      <sz val="10"/>
      <color theme="1"/>
      <name val="Calibri"/>
      <family val="2"/>
      <scheme val="minor"/>
    </font>
    <font>
      <b/>
      <sz val="9"/>
      <color theme="3" tint="-0.249977111117893"/>
      <name val="Arial"/>
      <family val="2"/>
    </font>
    <font>
      <sz val="10"/>
      <name val="Calibri"/>
      <family val="2"/>
      <scheme val="minor"/>
    </font>
    <font>
      <sz val="10"/>
      <name val="Times New Roman"/>
      <family val="1"/>
    </font>
    <font>
      <b/>
      <sz val="10"/>
      <name val="Times New Roman"/>
      <family val="1"/>
    </font>
    <font>
      <b/>
      <sz val="16"/>
      <color theme="3" tint="-0.249977111117893"/>
      <name val="Arial"/>
      <family val="2"/>
    </font>
    <font>
      <b/>
      <sz val="14"/>
      <color theme="3" tint="-0.249977111117893"/>
      <name val="Arial"/>
      <family val="2"/>
    </font>
    <font>
      <b/>
      <sz val="12"/>
      <color theme="3" tint="-0.249977111117893"/>
      <name val="Arial"/>
      <family val="2"/>
    </font>
    <font>
      <b/>
      <sz val="11"/>
      <color theme="3" tint="-0.249977111117893"/>
      <name val="Arial"/>
      <family val="2"/>
    </font>
    <font>
      <b/>
      <sz val="9"/>
      <color theme="1"/>
      <name val="Arial"/>
      <family val="2"/>
    </font>
    <font>
      <b/>
      <sz val="9"/>
      <color theme="3"/>
      <name val="Arial"/>
      <family val="2"/>
    </font>
    <font>
      <sz val="10"/>
      <color theme="1"/>
      <name val="Tahoma"/>
      <family val="2"/>
    </font>
    <font>
      <b/>
      <sz val="10"/>
      <color theme="3" tint="-0.249977111117893"/>
      <name val="Arial"/>
      <family val="2"/>
    </font>
    <font>
      <b/>
      <sz val="10"/>
      <color theme="1"/>
      <name val="Arial"/>
      <family val="2"/>
    </font>
    <font>
      <b/>
      <sz val="10"/>
      <color rgb="FF000000"/>
      <name val="Arial"/>
      <family val="2"/>
    </font>
    <font>
      <b/>
      <sz val="10"/>
      <color rgb="FFFF0000"/>
      <name val="Arial"/>
      <family val="2"/>
    </font>
    <font>
      <sz val="10"/>
      <color theme="1"/>
      <name val="Arial"/>
      <family val="2"/>
    </font>
    <font>
      <i/>
      <sz val="8"/>
      <name val="Times New Roman"/>
      <family val="1"/>
    </font>
    <font>
      <sz val="8"/>
      <color theme="2" tint="-0.249977111117893"/>
      <name val="Times New Roman"/>
      <family val="1"/>
    </font>
    <font>
      <b/>
      <sz val="12"/>
      <color theme="1"/>
      <name val="Calibri"/>
      <family val="2"/>
      <scheme val="minor"/>
    </font>
    <font>
      <b/>
      <sz val="14"/>
      <color theme="1"/>
      <name val="Calibri"/>
      <family val="2"/>
      <scheme val="minor"/>
    </font>
    <font>
      <sz val="16"/>
      <color theme="1"/>
      <name val="Times New Roman"/>
      <family val="1"/>
    </font>
    <font>
      <sz val="18"/>
      <color theme="1"/>
      <name val="Times New Roman"/>
      <family val="1"/>
    </font>
    <font>
      <sz val="18"/>
      <color rgb="FF000000"/>
      <name val="Times New Roman"/>
      <family val="1"/>
    </font>
    <font>
      <sz val="18"/>
      <name val="Times New Roman"/>
      <family val="1"/>
    </font>
    <font>
      <b/>
      <sz val="18"/>
      <color rgb="FF000000"/>
      <name val="Times New Roman"/>
      <family val="1"/>
    </font>
    <font>
      <b/>
      <sz val="18"/>
      <color theme="1"/>
      <name val="Times New Roman"/>
      <family val="1"/>
    </font>
    <font>
      <b/>
      <sz val="11"/>
      <color rgb="FF00B0F0"/>
      <name val="Times New Roman"/>
      <family val="1"/>
    </font>
    <font>
      <b/>
      <sz val="12"/>
      <color rgb="FFFF0000"/>
      <name val="Times New Roman"/>
      <family val="1"/>
    </font>
    <font>
      <b/>
      <sz val="12"/>
      <name val="Times New Roman"/>
      <family val="1"/>
    </font>
    <font>
      <b/>
      <sz val="11"/>
      <name val="Times New Roman"/>
      <family val="1"/>
    </font>
    <font>
      <sz val="11"/>
      <name val="Times New Roman"/>
      <family val="1"/>
    </font>
    <font>
      <sz val="12"/>
      <name val="Times New Roman"/>
      <family val="1"/>
    </font>
    <font>
      <sz val="7"/>
      <name val="Times New Roman"/>
      <family val="1"/>
    </font>
    <font>
      <sz val="9"/>
      <name val="Times New Roman"/>
      <family val="1"/>
    </font>
    <font>
      <i/>
      <sz val="12"/>
      <name val="Times New Roman"/>
      <family val="1"/>
    </font>
    <font>
      <sz val="11"/>
      <color theme="2" tint="-0.249977111117893"/>
      <name val="Times New Roman"/>
      <family val="1"/>
    </font>
    <font>
      <sz val="11"/>
      <color rgb="FFFF0000"/>
      <name val="Calibri"/>
      <family val="2"/>
      <scheme val="minor"/>
    </font>
    <font>
      <sz val="9"/>
      <color indexed="81"/>
      <name val="Tahoma"/>
      <family val="2"/>
    </font>
    <font>
      <b/>
      <sz val="9"/>
      <color indexed="81"/>
      <name val="Tahoma"/>
      <family val="2"/>
    </font>
  </fonts>
  <fills count="42">
    <fill>
      <patternFill patternType="none"/>
    </fill>
    <fill>
      <patternFill patternType="gray125"/>
    </fill>
    <fill>
      <patternFill patternType="solid">
        <fgColor rgb="FFCCECFF"/>
        <bgColor indexed="64"/>
      </patternFill>
    </fill>
    <fill>
      <patternFill patternType="solid">
        <fgColor rgb="FFFFFF00"/>
        <bgColor indexed="64"/>
      </patternFill>
    </fill>
    <fill>
      <patternFill patternType="solid">
        <fgColor rgb="FFC6E0B4"/>
        <bgColor indexed="64"/>
      </patternFill>
    </fill>
    <fill>
      <patternFill patternType="solid">
        <fgColor theme="0"/>
        <bgColor indexed="64"/>
      </patternFill>
    </fill>
    <fill>
      <patternFill patternType="solid">
        <fgColor rgb="FFC6E0B4"/>
        <bgColor rgb="FF000000"/>
      </patternFill>
    </fill>
    <fill>
      <patternFill patternType="solid">
        <fgColor rgb="FFCCECFF"/>
        <bgColor rgb="FF000000"/>
      </patternFill>
    </fill>
    <fill>
      <patternFill patternType="solid">
        <fgColor rgb="FFFFFF00"/>
        <bgColor rgb="FF000000"/>
      </patternFill>
    </fill>
    <fill>
      <patternFill patternType="solid">
        <fgColor rgb="FFFFFFFF"/>
        <bgColor rgb="FF000000"/>
      </patternFill>
    </fill>
    <fill>
      <patternFill patternType="solid">
        <fgColor rgb="FFFFFFFF"/>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9CCFF"/>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00B05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3" tint="0.79998168889431442"/>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rgb="FFFFFF99"/>
        <bgColor indexed="64"/>
      </patternFill>
    </fill>
    <fill>
      <patternFill patternType="solid">
        <fgColor rgb="FF66FFFF"/>
        <bgColor indexed="64"/>
      </patternFill>
    </fill>
    <fill>
      <patternFill patternType="solid">
        <fgColor rgb="FF29FF8A"/>
        <bgColor indexed="64"/>
      </patternFill>
    </fill>
    <fill>
      <patternFill patternType="solid">
        <fgColor rgb="FF92D050"/>
        <bgColor indexed="64"/>
      </patternFill>
    </fill>
    <fill>
      <patternFill patternType="solid">
        <fgColor rgb="FFFF6600"/>
        <bgColor indexed="64"/>
      </patternFill>
    </fill>
    <fill>
      <patternFill patternType="solid">
        <fgColor theme="5"/>
        <bgColor indexed="64"/>
      </patternFill>
    </fill>
    <fill>
      <patternFill patternType="solid">
        <fgColor rgb="FFF4B084"/>
        <bgColor indexed="64"/>
      </patternFill>
    </fill>
    <fill>
      <patternFill patternType="solid">
        <fgColor theme="5" tint="0.59999389629810485"/>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rgb="FF000000"/>
      </right>
      <top style="medium">
        <color indexed="64"/>
      </top>
      <bottom/>
      <diagonal/>
    </border>
    <border>
      <left style="thin">
        <color indexed="64"/>
      </left>
      <right/>
      <top style="medium">
        <color indexed="64"/>
      </top>
      <bottom/>
      <diagonal/>
    </border>
    <border>
      <left style="thin">
        <color rgb="FF000000"/>
      </left>
      <right style="thin">
        <color rgb="FF000000"/>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rgb="FF000000"/>
      </bottom>
      <diagonal/>
    </border>
    <border>
      <left style="medium">
        <color indexed="64"/>
      </left>
      <right style="medium">
        <color indexed="64"/>
      </right>
      <top style="medium">
        <color rgb="FF000000"/>
      </top>
      <bottom style="thin">
        <color indexed="64"/>
      </bottom>
      <diagonal/>
    </border>
    <border>
      <left/>
      <right style="medium">
        <color rgb="FF000000"/>
      </right>
      <top/>
      <bottom/>
      <diagonal/>
    </border>
    <border>
      <left style="medium">
        <color rgb="FF000000"/>
      </left>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1" fillId="0" borderId="0"/>
    <xf numFmtId="166" fontId="1" fillId="0" borderId="0" applyFont="0" applyFill="0" applyBorder="0" applyAlignment="0" applyProtection="0"/>
    <xf numFmtId="0" fontId="30" fillId="0" borderId="0"/>
    <xf numFmtId="44" fontId="1" fillId="0" borderId="0" applyFont="0" applyFill="0" applyBorder="0" applyAlignment="0" applyProtection="0"/>
  </cellStyleXfs>
  <cellXfs count="1237">
    <xf numFmtId="0" fontId="0" fillId="0" borderId="0" xfId="0"/>
    <xf numFmtId="0" fontId="5" fillId="0" borderId="1" xfId="0" applyFont="1" applyBorder="1" applyAlignment="1">
      <alignment horizontal="center" vertical="center"/>
    </xf>
    <xf numFmtId="0" fontId="10" fillId="0" borderId="1" xfId="0" applyFont="1" applyBorder="1" applyAlignment="1">
      <alignment horizontal="center" vertical="center" wrapText="1"/>
    </xf>
    <xf numFmtId="9" fontId="13"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10" fontId="13" fillId="0" borderId="1" xfId="3" applyNumberFormat="1" applyFont="1" applyFill="1" applyBorder="1" applyAlignment="1">
      <alignment horizontal="center" vertical="center"/>
    </xf>
    <xf numFmtId="10" fontId="13" fillId="0" borderId="1" xfId="0" applyNumberFormat="1" applyFont="1" applyBorder="1" applyAlignment="1">
      <alignment horizontal="center" vertical="center"/>
    </xf>
    <xf numFmtId="44" fontId="13" fillId="0" borderId="1" xfId="2" applyFont="1" applyFill="1" applyBorder="1" applyAlignment="1">
      <alignment horizontal="center" vertical="center"/>
    </xf>
    <xf numFmtId="0" fontId="13" fillId="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3" fillId="0" borderId="1" xfId="0" applyFont="1" applyBorder="1" applyAlignment="1">
      <alignment horizontal="center" vertical="center"/>
    </xf>
    <xf numFmtId="0" fontId="10" fillId="0" borderId="10" xfId="0" applyFont="1" applyBorder="1" applyAlignment="1">
      <alignment horizontal="center" vertical="center" wrapText="1"/>
    </xf>
    <xf numFmtId="0" fontId="10" fillId="0" borderId="10" xfId="0" applyFont="1" applyBorder="1" applyAlignment="1">
      <alignment vertical="center" wrapText="1"/>
    </xf>
    <xf numFmtId="0" fontId="13" fillId="0" borderId="10" xfId="0" applyFont="1" applyBorder="1" applyAlignment="1">
      <alignment horizontal="center" vertical="center"/>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wrapText="1"/>
    </xf>
    <xf numFmtId="164" fontId="7" fillId="2" borderId="1" xfId="0" applyNumberFormat="1" applyFont="1" applyFill="1" applyBorder="1" applyAlignment="1">
      <alignment horizontal="center" vertical="center" textRotation="90" wrapText="1"/>
    </xf>
    <xf numFmtId="0" fontId="4" fillId="3" borderId="1" xfId="0" applyFont="1" applyFill="1" applyBorder="1" applyAlignment="1">
      <alignment horizontal="center" vertical="center" textRotation="90" wrapText="1"/>
    </xf>
    <xf numFmtId="10" fontId="13" fillId="0" borderId="1" xfId="3" applyNumberFormat="1" applyFont="1" applyFill="1" applyBorder="1" applyAlignment="1">
      <alignment vertical="center"/>
    </xf>
    <xf numFmtId="10" fontId="13" fillId="0" borderId="1" xfId="0" applyNumberFormat="1" applyFont="1" applyBorder="1" applyAlignment="1">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12" fillId="0" borderId="1" xfId="0" applyFont="1" applyBorder="1" applyAlignment="1">
      <alignment vertical="center" wrapText="1"/>
    </xf>
    <xf numFmtId="44" fontId="14" fillId="3" borderId="1" xfId="2" applyFont="1" applyFill="1" applyBorder="1" applyAlignment="1">
      <alignment horizontal="center" vertical="center"/>
    </xf>
    <xf numFmtId="0" fontId="17" fillId="0" borderId="0" xfId="0" applyFont="1" applyAlignment="1">
      <alignment vertical="center"/>
    </xf>
    <xf numFmtId="0" fontId="21" fillId="0" borderId="22" xfId="0" applyFont="1" applyBorder="1" applyAlignment="1">
      <alignment horizontal="center" vertical="center"/>
    </xf>
    <xf numFmtId="8" fontId="23" fillId="0" borderId="1" xfId="0" applyNumberFormat="1" applyFont="1" applyBorder="1" applyAlignment="1">
      <alignment horizontal="center" vertical="center" wrapText="1"/>
    </xf>
    <xf numFmtId="0" fontId="28" fillId="3" borderId="17" xfId="0" applyFont="1" applyFill="1" applyBorder="1" applyAlignment="1">
      <alignment horizontal="center" vertical="center" textRotation="90" wrapText="1"/>
    </xf>
    <xf numFmtId="0" fontId="27" fillId="2" borderId="3" xfId="0" applyFont="1" applyFill="1" applyBorder="1" applyAlignment="1">
      <alignment horizontal="center" vertical="center" textRotation="90" wrapText="1"/>
    </xf>
    <xf numFmtId="0" fontId="27" fillId="2" borderId="3" xfId="0" applyFont="1" applyFill="1" applyBorder="1" applyAlignment="1">
      <alignment horizontal="center" vertical="center" wrapText="1"/>
    </xf>
    <xf numFmtId="0" fontId="29" fillId="0" borderId="1" xfId="0" applyFont="1" applyBorder="1" applyAlignment="1">
      <alignment vertical="center"/>
    </xf>
    <xf numFmtId="0" fontId="29" fillId="0" borderId="1" xfId="0" applyFont="1" applyBorder="1" applyAlignment="1">
      <alignment vertical="center" wrapText="1"/>
    </xf>
    <xf numFmtId="0" fontId="29" fillId="0" borderId="1" xfId="0" applyFont="1" applyBorder="1" applyAlignment="1">
      <alignment horizontal="center" vertical="center"/>
    </xf>
    <xf numFmtId="0" fontId="29" fillId="0" borderId="1" xfId="0" applyFont="1" applyBorder="1" applyAlignment="1">
      <alignment horizontal="center" vertical="center" textRotation="90" wrapText="1"/>
    </xf>
    <xf numFmtId="9" fontId="30" fillId="0" borderId="1" xfId="0" applyNumberFormat="1" applyFont="1" applyBorder="1" applyAlignment="1">
      <alignment horizontal="center" vertical="center" wrapText="1"/>
    </xf>
    <xf numFmtId="9" fontId="29" fillId="0" borderId="1" xfId="0" applyNumberFormat="1" applyFont="1" applyBorder="1" applyAlignment="1">
      <alignment horizontal="center" vertical="center"/>
    </xf>
    <xf numFmtId="0" fontId="29" fillId="0" borderId="1" xfId="0" applyFont="1" applyBorder="1" applyAlignment="1">
      <alignment horizontal="center" vertical="center" wrapText="1"/>
    </xf>
    <xf numFmtId="0" fontId="29" fillId="5" borderId="1" xfId="0" applyFont="1" applyFill="1" applyBorder="1" applyAlignment="1">
      <alignment horizontal="center" vertical="center" textRotation="90" wrapText="1"/>
    </xf>
    <xf numFmtId="8" fontId="29" fillId="0" borderId="1" xfId="0" applyNumberFormat="1" applyFont="1" applyBorder="1" applyAlignment="1">
      <alignment horizontal="right" vertical="center"/>
    </xf>
    <xf numFmtId="0" fontId="30" fillId="0" borderId="1" xfId="0" applyFont="1" applyBorder="1" applyAlignment="1">
      <alignment horizontal="justify" vertical="center" wrapText="1"/>
    </xf>
    <xf numFmtId="165" fontId="29" fillId="0" borderId="1" xfId="2" applyNumberFormat="1" applyFont="1" applyFill="1" applyBorder="1" applyAlignment="1">
      <alignment horizontal="right" vertical="center"/>
    </xf>
    <xf numFmtId="0" fontId="25" fillId="0" borderId="1" xfId="0" applyFont="1" applyBorder="1" applyAlignment="1">
      <alignment vertical="center" wrapText="1"/>
    </xf>
    <xf numFmtId="44" fontId="29" fillId="0" borderId="1" xfId="2" applyFont="1" applyFill="1" applyBorder="1" applyAlignment="1">
      <alignment horizontal="right" vertical="center"/>
    </xf>
    <xf numFmtId="0" fontId="30" fillId="0" borderId="1" xfId="0" applyFont="1" applyBorder="1" applyAlignment="1">
      <alignment vertical="center" wrapText="1"/>
    </xf>
    <xf numFmtId="0" fontId="29" fillId="0" borderId="21" xfId="0" applyFont="1" applyBorder="1" applyAlignment="1">
      <alignment vertical="center"/>
    </xf>
    <xf numFmtId="0" fontId="29" fillId="0" borderId="21" xfId="0" applyFont="1" applyBorder="1" applyAlignment="1">
      <alignment vertical="center" wrapText="1"/>
    </xf>
    <xf numFmtId="8" fontId="25" fillId="0" borderId="1" xfId="0" applyNumberFormat="1" applyFont="1" applyBorder="1" applyAlignment="1">
      <alignment vertical="center"/>
    </xf>
    <xf numFmtId="0" fontId="29" fillId="0" borderId="0" xfId="0" applyFont="1"/>
    <xf numFmtId="0" fontId="29" fillId="0" borderId="0" xfId="0" applyFont="1" applyAlignment="1">
      <alignment horizontal="center"/>
    </xf>
    <xf numFmtId="0" fontId="7"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0" xfId="0" applyFont="1" applyFill="1" applyAlignment="1">
      <alignment horizontal="center" vertical="center" wrapText="1"/>
    </xf>
    <xf numFmtId="0" fontId="34" fillId="0" borderId="1" xfId="0" applyFont="1" applyBorder="1" applyAlignment="1">
      <alignment horizontal="center" vertical="top" wrapText="1"/>
    </xf>
    <xf numFmtId="0" fontId="34" fillId="0" borderId="1" xfId="0" applyFont="1" applyBorder="1" applyAlignment="1">
      <alignment horizontal="center" vertical="justify" wrapText="1"/>
    </xf>
    <xf numFmtId="0" fontId="35" fillId="0" borderId="1" xfId="0" applyFont="1" applyBorder="1" applyAlignment="1">
      <alignment horizontal="center" vertical="center" wrapText="1"/>
    </xf>
    <xf numFmtId="0" fontId="0" fillId="0" borderId="1" xfId="0" applyBorder="1"/>
    <xf numFmtId="0" fontId="34" fillId="0" borderId="1" xfId="0" applyFont="1" applyBorder="1" applyAlignment="1">
      <alignment horizontal="center" vertical="justify"/>
    </xf>
    <xf numFmtId="0" fontId="37" fillId="2" borderId="1" xfId="0" applyFont="1" applyFill="1" applyBorder="1" applyAlignment="1">
      <alignment horizontal="center" vertical="center" wrapText="1"/>
    </xf>
    <xf numFmtId="9" fontId="34" fillId="0" borderId="1" xfId="0" applyNumberFormat="1" applyFont="1" applyBorder="1" applyAlignment="1">
      <alignment horizontal="center" vertical="center"/>
    </xf>
    <xf numFmtId="9" fontId="37" fillId="2" borderId="1" xfId="0" applyNumberFormat="1" applyFont="1" applyFill="1" applyBorder="1" applyAlignment="1">
      <alignment horizontal="center" vertical="center" wrapText="1"/>
    </xf>
    <xf numFmtId="4" fontId="36" fillId="0" borderId="1" xfId="0" applyNumberFormat="1" applyFont="1" applyBorder="1"/>
    <xf numFmtId="0" fontId="35" fillId="5" borderId="1" xfId="0" applyFont="1" applyFill="1" applyBorder="1" applyAlignment="1">
      <alignment horizontal="center" vertical="center" wrapText="1"/>
    </xf>
    <xf numFmtId="0" fontId="37" fillId="5" borderId="1" xfId="0" applyFont="1" applyFill="1" applyBorder="1" applyAlignment="1">
      <alignment horizontal="center" vertical="center" wrapText="1"/>
    </xf>
    <xf numFmtId="4" fontId="38" fillId="5" borderId="1" xfId="0" applyNumberFormat="1" applyFont="1" applyFill="1" applyBorder="1" applyAlignment="1">
      <alignment horizontal="right" vertical="center" wrapText="1"/>
    </xf>
    <xf numFmtId="0" fontId="4" fillId="5" borderId="1" xfId="0" applyFont="1" applyFill="1" applyBorder="1" applyAlignment="1">
      <alignment horizontal="center" vertical="center" wrapText="1"/>
    </xf>
    <xf numFmtId="0" fontId="34" fillId="5" borderId="1" xfId="0" applyFont="1" applyFill="1" applyBorder="1"/>
    <xf numFmtId="0" fontId="0" fillId="5" borderId="1" xfId="0" applyFill="1" applyBorder="1"/>
    <xf numFmtId="0" fontId="36" fillId="5" borderId="1" xfId="0" applyFont="1" applyFill="1" applyBorder="1" applyAlignment="1">
      <alignment horizontal="center" vertical="center" wrapText="1"/>
    </xf>
    <xf numFmtId="0" fontId="34" fillId="0" borderId="1" xfId="0" applyFont="1" applyBorder="1"/>
    <xf numFmtId="0" fontId="34" fillId="0" borderId="1" xfId="0" applyFont="1" applyBorder="1" applyAlignment="1">
      <alignment wrapText="1"/>
    </xf>
    <xf numFmtId="0" fontId="39" fillId="0" borderId="1" xfId="0" applyFont="1" applyBorder="1"/>
    <xf numFmtId="4" fontId="34" fillId="0" borderId="1" xfId="0" applyNumberFormat="1" applyFont="1" applyBorder="1"/>
    <xf numFmtId="4" fontId="34" fillId="0" borderId="1" xfId="0" applyNumberFormat="1" applyFont="1" applyBorder="1" applyAlignment="1">
      <alignment horizontal="right"/>
    </xf>
    <xf numFmtId="0" fontId="40" fillId="0" borderId="1" xfId="0" applyFont="1" applyBorder="1" applyAlignment="1">
      <alignment wrapText="1"/>
    </xf>
    <xf numFmtId="4" fontId="0" fillId="0" borderId="1" xfId="0" applyNumberFormat="1" applyBorder="1"/>
    <xf numFmtId="0" fontId="0" fillId="0" borderId="1" xfId="0" applyBorder="1" applyAlignment="1">
      <alignment wrapText="1"/>
    </xf>
    <xf numFmtId="4" fontId="0" fillId="0" borderId="1" xfId="0" applyNumberFormat="1" applyBorder="1" applyAlignment="1">
      <alignment horizontal="right"/>
    </xf>
    <xf numFmtId="0" fontId="45" fillId="0" borderId="0" xfId="0" applyFont="1" applyAlignment="1">
      <alignment vertical="center"/>
    </xf>
    <xf numFmtId="0" fontId="7" fillId="7" borderId="1" xfId="0" applyFont="1" applyFill="1" applyBorder="1" applyAlignment="1">
      <alignment horizontal="center" vertical="center" wrapText="1"/>
    </xf>
    <xf numFmtId="0" fontId="4" fillId="8" borderId="34" xfId="0" applyFont="1" applyFill="1" applyBorder="1" applyAlignment="1">
      <alignment horizontal="center" vertical="center" textRotation="90" wrapText="1"/>
    </xf>
    <xf numFmtId="0" fontId="7" fillId="7" borderId="1" xfId="0" applyFont="1" applyFill="1" applyBorder="1" applyAlignment="1">
      <alignment horizontal="center" vertical="center" textRotation="90" wrapText="1"/>
    </xf>
    <xf numFmtId="0" fontId="4" fillId="8" borderId="1" xfId="0" applyFont="1" applyFill="1" applyBorder="1" applyAlignment="1">
      <alignment horizontal="center" vertical="center" textRotation="90" wrapText="1"/>
    </xf>
    <xf numFmtId="0" fontId="47" fillId="0" borderId="1" xfId="0" applyFont="1" applyBorder="1" applyAlignment="1">
      <alignment horizontal="center" vertical="center" wrapText="1"/>
    </xf>
    <xf numFmtId="0" fontId="48" fillId="9" borderId="1" xfId="0" applyFont="1" applyFill="1" applyBorder="1" applyAlignment="1">
      <alignment vertical="top" wrapText="1"/>
    </xf>
    <xf numFmtId="0" fontId="47" fillId="0" borderId="1" xfId="0" applyFont="1" applyBorder="1" applyAlignment="1">
      <alignment vertical="center" wrapText="1"/>
    </xf>
    <xf numFmtId="0" fontId="47" fillId="0" borderId="1" xfId="0" applyFont="1" applyBorder="1" applyAlignment="1">
      <alignment horizontal="center" vertical="center"/>
    </xf>
    <xf numFmtId="0" fontId="21" fillId="0" borderId="1" xfId="0" applyFont="1" applyBorder="1" applyAlignment="1">
      <alignment horizontal="center" vertical="center" wrapText="1"/>
    </xf>
    <xf numFmtId="10" fontId="21" fillId="0" borderId="1" xfId="0" applyNumberFormat="1" applyFont="1" applyBorder="1" applyAlignment="1">
      <alignment horizontal="center" vertical="center" wrapText="1"/>
    </xf>
    <xf numFmtId="9" fontId="47" fillId="0" borderId="1" xfId="0" applyNumberFormat="1" applyFont="1" applyBorder="1" applyAlignment="1">
      <alignment horizontal="center" vertical="center"/>
    </xf>
    <xf numFmtId="0" fontId="47" fillId="0" borderId="34" xfId="0" applyFont="1" applyBorder="1"/>
    <xf numFmtId="0" fontId="47" fillId="0" borderId="1" xfId="0" applyFont="1" applyBorder="1"/>
    <xf numFmtId="9" fontId="47" fillId="0" borderId="1" xfId="0" applyNumberFormat="1" applyFont="1" applyBorder="1"/>
    <xf numFmtId="0" fontId="47" fillId="0" borderId="35" xfId="0" applyFont="1" applyBorder="1"/>
    <xf numFmtId="0" fontId="47" fillId="0" borderId="1" xfId="0" applyFont="1" applyBorder="1" applyAlignment="1">
      <alignment horizontal="left" vertical="center" wrapText="1"/>
    </xf>
    <xf numFmtId="10" fontId="47" fillId="0" borderId="1" xfId="0" applyNumberFormat="1" applyFont="1" applyBorder="1"/>
    <xf numFmtId="0" fontId="48" fillId="0" borderId="1" xfId="0" applyFont="1" applyBorder="1" applyAlignment="1">
      <alignment vertical="top" wrapText="1"/>
    </xf>
    <xf numFmtId="0" fontId="47" fillId="9" borderId="1" xfId="0" applyFont="1" applyFill="1" applyBorder="1" applyAlignment="1">
      <alignment vertical="center" wrapText="1"/>
    </xf>
    <xf numFmtId="0" fontId="47" fillId="9" borderId="1" xfId="0" applyFont="1" applyFill="1" applyBorder="1" applyAlignment="1">
      <alignment wrapText="1"/>
    </xf>
    <xf numFmtId="0" fontId="47" fillId="9" borderId="1" xfId="0" applyFont="1" applyFill="1" applyBorder="1" applyAlignment="1">
      <alignment horizontal="center" vertical="center" wrapText="1"/>
    </xf>
    <xf numFmtId="0" fontId="47" fillId="0" borderId="36" xfId="0" applyFont="1" applyBorder="1"/>
    <xf numFmtId="0" fontId="47" fillId="0" borderId="37" xfId="0" applyFont="1" applyBorder="1"/>
    <xf numFmtId="0" fontId="47" fillId="0" borderId="37" xfId="0" applyFont="1" applyBorder="1" applyAlignment="1">
      <alignment horizontal="center" vertical="center"/>
    </xf>
    <xf numFmtId="0" fontId="47" fillId="0" borderId="38" xfId="0" applyFont="1" applyBorder="1"/>
    <xf numFmtId="43" fontId="7" fillId="7" borderId="1" xfId="1" applyFont="1" applyFill="1" applyBorder="1" applyAlignment="1">
      <alignment horizontal="center" vertical="center" textRotation="90" wrapText="1"/>
    </xf>
    <xf numFmtId="43" fontId="47" fillId="9" borderId="1" xfId="1" applyFont="1" applyFill="1" applyBorder="1" applyAlignment="1">
      <alignment horizontal="center" vertical="center"/>
    </xf>
    <xf numFmtId="43" fontId="48" fillId="9" borderId="1" xfId="1" applyFont="1" applyFill="1" applyBorder="1" applyAlignment="1">
      <alignment horizontal="center" vertical="center"/>
    </xf>
    <xf numFmtId="43" fontId="47" fillId="0" borderId="1" xfId="1" applyFont="1" applyBorder="1" applyAlignment="1">
      <alignment horizontal="center" vertical="center"/>
    </xf>
    <xf numFmtId="43" fontId="47" fillId="0" borderId="37" xfId="1" applyFont="1" applyBorder="1"/>
    <xf numFmtId="0" fontId="30" fillId="0" borderId="0" xfId="0" applyFont="1" applyAlignment="1">
      <alignment vertical="center" wrapText="1"/>
    </xf>
    <xf numFmtId="0" fontId="53" fillId="0" borderId="1" xfId="0" applyFont="1" applyBorder="1" applyAlignment="1">
      <alignment horizontal="center" vertical="center"/>
    </xf>
    <xf numFmtId="0" fontId="65" fillId="0" borderId="0" xfId="0" applyFont="1" applyAlignment="1">
      <alignment vertical="center"/>
    </xf>
    <xf numFmtId="0" fontId="68" fillId="3" borderId="17" xfId="0" applyFont="1" applyFill="1" applyBorder="1" applyAlignment="1">
      <alignment horizontal="center" vertical="center" wrapText="1"/>
    </xf>
    <xf numFmtId="0" fontId="67" fillId="2" borderId="3" xfId="0" applyFont="1" applyFill="1" applyBorder="1" applyAlignment="1">
      <alignment horizontal="center" vertical="center" wrapText="1"/>
    </xf>
    <xf numFmtId="0" fontId="53" fillId="0" borderId="1" xfId="0" applyFont="1" applyBorder="1"/>
    <xf numFmtId="0" fontId="53" fillId="0" borderId="1" xfId="0" applyFont="1" applyBorder="1" applyAlignment="1">
      <alignment horizontal="left" vertical="top" wrapText="1"/>
    </xf>
    <xf numFmtId="0" fontId="53" fillId="0" borderId="1" xfId="0" applyFont="1" applyBorder="1" applyAlignment="1">
      <alignment vertical="top" wrapText="1"/>
    </xf>
    <xf numFmtId="9" fontId="53" fillId="0" borderId="1" xfId="0" applyNumberFormat="1" applyFont="1" applyBorder="1" applyAlignment="1">
      <alignment horizontal="center" vertical="center"/>
    </xf>
    <xf numFmtId="0" fontId="53" fillId="0" borderId="1" xfId="0" applyFont="1" applyBorder="1" applyAlignment="1">
      <alignment wrapText="1"/>
    </xf>
    <xf numFmtId="0" fontId="53" fillId="0" borderId="0" xfId="0" applyFont="1"/>
    <xf numFmtId="165" fontId="69" fillId="0" borderId="1" xfId="6" applyNumberFormat="1" applyFont="1" applyFill="1" applyBorder="1" applyAlignment="1">
      <alignment horizontal="right" vertical="center"/>
    </xf>
    <xf numFmtId="0" fontId="53" fillId="0" borderId="6" xfId="0" applyFont="1" applyBorder="1" applyAlignment="1">
      <alignment horizontal="center" vertical="top" wrapText="1"/>
    </xf>
    <xf numFmtId="0" fontId="30" fillId="0" borderId="1" xfId="0" applyFont="1" applyBorder="1" applyAlignment="1">
      <alignment horizontal="center" vertical="top" wrapText="1"/>
    </xf>
    <xf numFmtId="165" fontId="69" fillId="0" borderId="1" xfId="6" applyNumberFormat="1" applyFont="1" applyFill="1" applyBorder="1" applyAlignment="1">
      <alignment horizontal="right" vertical="top"/>
    </xf>
    <xf numFmtId="0" fontId="69" fillId="0" borderId="1" xfId="0" applyFont="1" applyBorder="1" applyAlignment="1">
      <alignment vertical="center"/>
    </xf>
    <xf numFmtId="166" fontId="69" fillId="0" borderId="1" xfId="6" applyFont="1" applyFill="1" applyBorder="1" applyAlignment="1">
      <alignment horizontal="right" vertical="center"/>
    </xf>
    <xf numFmtId="8" fontId="53" fillId="0" borderId="1" xfId="0" applyNumberFormat="1" applyFont="1" applyBorder="1"/>
    <xf numFmtId="8" fontId="53" fillId="0" borderId="0" xfId="0" applyNumberFormat="1" applyFont="1"/>
    <xf numFmtId="0" fontId="7" fillId="2" borderId="3" xfId="0" applyFont="1" applyFill="1" applyBorder="1" applyAlignment="1">
      <alignment horizontal="center" vertical="center" wrapText="1"/>
    </xf>
    <xf numFmtId="0" fontId="54" fillId="0" borderId="0" xfId="0" applyFont="1" applyAlignment="1">
      <alignment vertical="center"/>
    </xf>
    <xf numFmtId="0" fontId="4" fillId="3" borderId="17" xfId="0" applyFont="1" applyFill="1" applyBorder="1" applyAlignment="1">
      <alignment horizontal="center" vertical="center" wrapText="1"/>
    </xf>
    <xf numFmtId="0" fontId="46" fillId="10" borderId="1" xfId="0" applyFont="1" applyFill="1" applyBorder="1" applyAlignment="1">
      <alignment horizontal="center" vertical="center" wrapText="1"/>
    </xf>
    <xf numFmtId="9" fontId="46" fillId="0" borderId="1" xfId="0" applyNumberFormat="1" applyFont="1" applyBorder="1" applyAlignment="1">
      <alignment horizontal="center" vertical="center" wrapText="1"/>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55" fillId="5" borderId="1" xfId="0" applyFont="1" applyFill="1" applyBorder="1" applyAlignment="1">
      <alignment vertical="center" wrapText="1"/>
    </xf>
    <xf numFmtId="0" fontId="55" fillId="0" borderId="1" xfId="0" applyFont="1" applyBorder="1" applyAlignment="1">
      <alignment vertical="center" wrapText="1"/>
    </xf>
    <xf numFmtId="166" fontId="5" fillId="0" borderId="1" xfId="6" applyFont="1" applyFill="1" applyBorder="1" applyAlignment="1">
      <alignment vertical="center"/>
    </xf>
    <xf numFmtId="0" fontId="55" fillId="0" borderId="1" xfId="0" applyFont="1" applyBorder="1" applyAlignment="1">
      <alignment horizontal="center" vertical="center" wrapText="1"/>
    </xf>
    <xf numFmtId="0" fontId="55" fillId="0" borderId="10" xfId="0" applyFont="1" applyBorder="1" applyAlignment="1">
      <alignment vertical="center" wrapText="1"/>
    </xf>
    <xf numFmtId="0" fontId="55" fillId="0" borderId="23" xfId="0" applyFont="1" applyBorder="1" applyAlignment="1">
      <alignment vertical="center" wrapText="1"/>
    </xf>
    <xf numFmtId="0" fontId="55" fillId="0" borderId="23" xfId="0" applyFont="1" applyBorder="1" applyAlignment="1">
      <alignment horizontal="center" vertical="center" wrapText="1"/>
    </xf>
    <xf numFmtId="0" fontId="2" fillId="3" borderId="1" xfId="0" applyFont="1" applyFill="1" applyBorder="1"/>
    <xf numFmtId="166" fontId="2" fillId="3" borderId="1" xfId="0" applyNumberFormat="1" applyFont="1" applyFill="1" applyBorder="1"/>
    <xf numFmtId="0" fontId="5" fillId="0" borderId="0" xfId="0" applyFont="1"/>
    <xf numFmtId="0" fontId="5" fillId="0" borderId="0" xfId="0" applyFont="1" applyAlignment="1">
      <alignment wrapText="1"/>
    </xf>
    <xf numFmtId="0" fontId="5" fillId="0" borderId="0" xfId="0" applyFont="1" applyAlignment="1">
      <alignment vertical="center" wrapText="1"/>
    </xf>
    <xf numFmtId="0" fontId="4" fillId="3" borderId="3" xfId="0" applyFont="1" applyFill="1" applyBorder="1" applyAlignment="1">
      <alignment horizontal="center" vertical="center" wrapText="1"/>
    </xf>
    <xf numFmtId="0" fontId="29" fillId="0" borderId="6" xfId="0" applyFont="1" applyBorder="1" applyAlignment="1">
      <alignment vertical="center" wrapText="1"/>
    </xf>
    <xf numFmtId="166" fontId="29" fillId="0" borderId="1" xfId="6" applyFont="1" applyBorder="1" applyAlignment="1">
      <alignment vertical="center" wrapText="1"/>
    </xf>
    <xf numFmtId="9" fontId="29" fillId="0" borderId="1" xfId="3" applyFont="1" applyBorder="1" applyAlignment="1">
      <alignment vertical="center" wrapText="1"/>
    </xf>
    <xf numFmtId="9" fontId="25" fillId="0" borderId="1" xfId="3" applyFont="1" applyBorder="1" applyAlignment="1">
      <alignment vertical="center" wrapText="1"/>
    </xf>
    <xf numFmtId="0" fontId="29" fillId="0" borderId="1" xfId="0" applyFont="1" applyBorder="1" applyAlignment="1">
      <alignment horizontal="left" vertical="center" wrapText="1"/>
    </xf>
    <xf numFmtId="166" fontId="0" fillId="0" borderId="0" xfId="0" applyNumberFormat="1"/>
    <xf numFmtId="0" fontId="4" fillId="3" borderId="21"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53" fillId="0" borderId="1" xfId="0" applyFont="1" applyBorder="1" applyAlignment="1">
      <alignment vertical="center" wrapText="1"/>
    </xf>
    <xf numFmtId="0" fontId="7" fillId="2" borderId="78" xfId="0" applyFont="1" applyFill="1" applyBorder="1" applyAlignment="1">
      <alignment horizontal="center" vertical="center" wrapText="1"/>
    </xf>
    <xf numFmtId="0" fontId="0" fillId="0" borderId="1" xfId="0" applyBorder="1" applyAlignment="1">
      <alignment horizontal="center" vertical="center" wrapText="1"/>
    </xf>
    <xf numFmtId="0" fontId="64" fillId="5" borderId="34" xfId="0" applyFont="1" applyFill="1" applyBorder="1" applyAlignment="1">
      <alignment vertical="top" wrapText="1"/>
    </xf>
    <xf numFmtId="9" fontId="53" fillId="0" borderId="1" xfId="0" applyNumberFormat="1" applyFont="1" applyBorder="1" applyAlignment="1">
      <alignment horizontal="left" vertical="center" wrapText="1"/>
    </xf>
    <xf numFmtId="0" fontId="46" fillId="10" borderId="1" xfId="0" applyFont="1" applyFill="1" applyBorder="1" applyAlignment="1">
      <alignment horizontal="left" vertical="center" wrapText="1"/>
    </xf>
    <xf numFmtId="0" fontId="53" fillId="0" borderId="1" xfId="0" applyFont="1" applyBorder="1" applyAlignment="1">
      <alignment horizontal="left" vertical="center" wrapText="1"/>
    </xf>
    <xf numFmtId="167" fontId="64" fillId="5" borderId="1" xfId="8" applyNumberFormat="1" applyFont="1" applyFill="1" applyBorder="1" applyAlignment="1">
      <alignment horizontal="center" vertical="center"/>
    </xf>
    <xf numFmtId="0" fontId="64" fillId="0" borderId="34" xfId="0" applyFont="1" applyBorder="1" applyAlignment="1">
      <alignment vertical="top" wrapText="1"/>
    </xf>
    <xf numFmtId="0" fontId="53" fillId="5" borderId="1" xfId="0" applyFont="1" applyFill="1" applyBorder="1" applyAlignment="1">
      <alignment vertical="center" wrapText="1"/>
    </xf>
    <xf numFmtId="0" fontId="53" fillId="5" borderId="1" xfId="0" applyFont="1" applyFill="1" applyBorder="1" applyAlignment="1">
      <alignment horizontal="left" vertical="center" wrapText="1"/>
    </xf>
    <xf numFmtId="0" fontId="0" fillId="0" borderId="1" xfId="0" applyBorder="1" applyAlignment="1">
      <alignment vertical="center"/>
    </xf>
    <xf numFmtId="9" fontId="53" fillId="0" borderId="1" xfId="0" applyNumberFormat="1" applyFont="1" applyBorder="1" applyAlignment="1">
      <alignment vertical="center" wrapText="1"/>
    </xf>
    <xf numFmtId="167" fontId="2" fillId="0" borderId="1" xfId="0" applyNumberFormat="1" applyFont="1" applyBorder="1"/>
    <xf numFmtId="0" fontId="20" fillId="2" borderId="1" xfId="0" applyFont="1" applyFill="1" applyBorder="1" applyAlignment="1">
      <alignment horizontal="center" vertical="center" wrapText="1"/>
    </xf>
    <xf numFmtId="0" fontId="19" fillId="3" borderId="1" xfId="0" applyFont="1" applyFill="1" applyBorder="1" applyAlignment="1">
      <alignment horizontal="center" vertical="center" textRotation="90" wrapText="1"/>
    </xf>
    <xf numFmtId="0" fontId="20" fillId="2" borderId="1" xfId="0" applyFont="1" applyFill="1" applyBorder="1" applyAlignment="1">
      <alignment horizontal="center" vertical="center" textRotation="90" wrapText="1"/>
    </xf>
    <xf numFmtId="43" fontId="20" fillId="2" borderId="1" xfId="1" applyFont="1" applyFill="1" applyBorder="1" applyAlignment="1">
      <alignment horizontal="center" vertical="center" textRotation="90" wrapText="1"/>
    </xf>
    <xf numFmtId="0" fontId="21" fillId="0" borderId="1" xfId="0" applyFont="1" applyBorder="1" applyAlignment="1">
      <alignment vertical="center" wrapText="1"/>
    </xf>
    <xf numFmtId="0" fontId="4" fillId="3" borderId="3" xfId="0" applyFont="1" applyFill="1" applyBorder="1" applyAlignment="1">
      <alignment horizontal="center" vertical="center" textRotation="90" wrapText="1"/>
    </xf>
    <xf numFmtId="0" fontId="8" fillId="0" borderId="0" xfId="0" applyFont="1" applyAlignment="1">
      <alignment vertical="center"/>
    </xf>
    <xf numFmtId="0" fontId="4" fillId="3" borderId="17" xfId="0" applyFont="1" applyFill="1" applyBorder="1" applyAlignment="1">
      <alignment horizontal="center" vertical="center" textRotation="90" wrapText="1"/>
    </xf>
    <xf numFmtId="0" fontId="7" fillId="2" borderId="3" xfId="0" applyFont="1" applyFill="1" applyBorder="1" applyAlignment="1">
      <alignment horizontal="center" vertical="center" textRotation="90" wrapText="1"/>
    </xf>
    <xf numFmtId="0" fontId="51" fillId="0" borderId="1" xfId="0" applyFont="1" applyBorder="1"/>
    <xf numFmtId="0" fontId="51" fillId="0" borderId="1" xfId="0" applyFont="1" applyBorder="1" applyAlignment="1">
      <alignment vertical="center"/>
    </xf>
    <xf numFmtId="0" fontId="42" fillId="0" borderId="1" xfId="0" applyFont="1" applyBorder="1" applyAlignment="1">
      <alignment vertical="center" wrapText="1"/>
    </xf>
    <xf numFmtId="0" fontId="43" fillId="0" borderId="1" xfId="0" applyFont="1" applyBorder="1" applyAlignment="1">
      <alignment vertical="center" wrapText="1"/>
    </xf>
    <xf numFmtId="9" fontId="42" fillId="0" borderId="1" xfId="3" applyFont="1" applyBorder="1" applyAlignment="1">
      <alignment vertical="center" wrapText="1"/>
    </xf>
    <xf numFmtId="9" fontId="43" fillId="0" borderId="1" xfId="3" applyFont="1" applyBorder="1" applyAlignment="1">
      <alignment vertical="center" wrapText="1"/>
    </xf>
    <xf numFmtId="0" fontId="51" fillId="0" borderId="1" xfId="0" applyFont="1" applyBorder="1" applyAlignment="1">
      <alignment vertical="center" wrapText="1"/>
    </xf>
    <xf numFmtId="0" fontId="43" fillId="5" borderId="1" xfId="0" applyFont="1" applyFill="1" applyBorder="1" applyAlignment="1">
      <alignment horizontal="center" vertical="center" wrapText="1"/>
    </xf>
    <xf numFmtId="0" fontId="43" fillId="5" borderId="1" xfId="0" applyFont="1" applyFill="1" applyBorder="1" applyAlignment="1">
      <alignment vertical="center" wrapText="1"/>
    </xf>
    <xf numFmtId="0" fontId="51" fillId="0" borderId="21" xfId="0" applyFont="1" applyBorder="1"/>
    <xf numFmtId="0" fontId="51" fillId="0" borderId="21" xfId="0" applyFont="1" applyBorder="1" applyAlignment="1">
      <alignment vertical="center" wrapText="1"/>
    </xf>
    <xf numFmtId="0" fontId="43" fillId="0" borderId="21" xfId="0" applyFont="1" applyBorder="1" applyAlignment="1">
      <alignment vertical="center" wrapText="1"/>
    </xf>
    <xf numFmtId="0" fontId="43" fillId="5" borderId="21" xfId="0" applyFont="1" applyFill="1" applyBorder="1" applyAlignment="1">
      <alignment vertical="center" wrapText="1"/>
    </xf>
    <xf numFmtId="0" fontId="42" fillId="0" borderId="21" xfId="0" applyFont="1" applyBorder="1" applyAlignment="1">
      <alignment vertical="center" wrapText="1"/>
    </xf>
    <xf numFmtId="9" fontId="43" fillId="0" borderId="21" xfId="3" applyFont="1" applyBorder="1" applyAlignment="1">
      <alignment vertical="center" wrapText="1"/>
    </xf>
    <xf numFmtId="9" fontId="42" fillId="0" borderId="21" xfId="3" applyFont="1" applyBorder="1" applyAlignment="1">
      <alignment vertical="center" wrapText="1"/>
    </xf>
    <xf numFmtId="0" fontId="51" fillId="0" borderId="40" xfId="0" applyFont="1" applyBorder="1"/>
    <xf numFmtId="0" fontId="51" fillId="0" borderId="41" xfId="0" applyFont="1" applyBorder="1"/>
    <xf numFmtId="0" fontId="42" fillId="0" borderId="41" xfId="0" applyFont="1" applyBorder="1" applyAlignment="1">
      <alignment vertical="center" wrapText="1"/>
    </xf>
    <xf numFmtId="0" fontId="43" fillId="0" borderId="41" xfId="0" applyFont="1" applyBorder="1" applyAlignment="1">
      <alignment vertical="center" wrapText="1"/>
    </xf>
    <xf numFmtId="9" fontId="43" fillId="0" borderId="41" xfId="3" applyFont="1" applyBorder="1" applyAlignment="1">
      <alignment vertical="center" wrapText="1"/>
    </xf>
    <xf numFmtId="9" fontId="42" fillId="0" borderId="41" xfId="3" applyFont="1" applyBorder="1" applyAlignment="1">
      <alignment vertical="center" wrapText="1"/>
    </xf>
    <xf numFmtId="0" fontId="51" fillId="0" borderId="42" xfId="0" applyFont="1" applyBorder="1"/>
    <xf numFmtId="43" fontId="5" fillId="0" borderId="0" xfId="1" applyFont="1"/>
    <xf numFmtId="43" fontId="7" fillId="2" borderId="3" xfId="1" applyFont="1" applyFill="1" applyBorder="1" applyAlignment="1">
      <alignment horizontal="center" vertical="center" textRotation="90" wrapText="1"/>
    </xf>
    <xf numFmtId="43" fontId="43" fillId="0" borderId="1" xfId="1" applyFont="1" applyBorder="1" applyAlignment="1">
      <alignment vertical="center" wrapText="1"/>
    </xf>
    <xf numFmtId="43" fontId="43" fillId="0" borderId="21" xfId="1" applyFont="1" applyBorder="1" applyAlignment="1">
      <alignment vertical="center" wrapText="1"/>
    </xf>
    <xf numFmtId="43" fontId="42" fillId="0" borderId="41" xfId="1" applyFont="1" applyBorder="1" applyAlignment="1">
      <alignment vertical="center" wrapText="1"/>
    </xf>
    <xf numFmtId="0" fontId="41" fillId="25" borderId="1" xfId="0" applyFont="1" applyFill="1" applyBorder="1" applyAlignment="1">
      <alignment horizontal="center" vertical="center"/>
    </xf>
    <xf numFmtId="0" fontId="32" fillId="25" borderId="1" xfId="0" applyFont="1" applyFill="1" applyBorder="1" applyAlignment="1">
      <alignment horizontal="center" vertical="center"/>
    </xf>
    <xf numFmtId="0" fontId="32" fillId="25" borderId="19" xfId="0" applyFont="1" applyFill="1" applyBorder="1" applyAlignment="1">
      <alignment horizontal="center" vertical="center"/>
    </xf>
    <xf numFmtId="0" fontId="0" fillId="0" borderId="0" xfId="0" applyAlignment="1">
      <alignment horizontal="left"/>
    </xf>
    <xf numFmtId="164" fontId="0" fillId="0" borderId="1" xfId="0" applyNumberFormat="1" applyBorder="1"/>
    <xf numFmtId="164" fontId="0" fillId="0" borderId="0" xfId="0" applyNumberFormat="1"/>
    <xf numFmtId="0" fontId="25" fillId="0" borderId="50" xfId="5" applyFont="1" applyBorder="1" applyAlignment="1">
      <alignment horizontal="center" vertical="center" wrapText="1"/>
    </xf>
    <xf numFmtId="0" fontId="25" fillId="5" borderId="40" xfId="5" applyFont="1" applyFill="1" applyBorder="1" applyAlignment="1">
      <alignment horizontal="center" vertical="center" wrapText="1"/>
    </xf>
    <xf numFmtId="0" fontId="25" fillId="5" borderId="51" xfId="5" applyFont="1" applyFill="1" applyBorder="1" applyAlignment="1">
      <alignment horizontal="center" vertical="center" wrapText="1"/>
    </xf>
    <xf numFmtId="0" fontId="25" fillId="0" borderId="41" xfId="5" applyFont="1" applyBorder="1" applyAlignment="1">
      <alignment horizontal="center" vertical="center" wrapText="1"/>
    </xf>
    <xf numFmtId="0" fontId="29" fillId="0" borderId="41" xfId="5" applyFont="1" applyBorder="1" applyAlignment="1">
      <alignment horizontal="left" vertical="center" wrapText="1"/>
    </xf>
    <xf numFmtId="0" fontId="29" fillId="0" borderId="41" xfId="5" applyFont="1" applyBorder="1" applyAlignment="1">
      <alignment horizontal="center" vertical="center" wrapText="1"/>
    </xf>
    <xf numFmtId="165" fontId="25" fillId="11" borderId="41" xfId="6" applyNumberFormat="1" applyFont="1" applyFill="1" applyBorder="1" applyAlignment="1">
      <alignment horizontal="center" vertical="center"/>
    </xf>
    <xf numFmtId="165" fontId="25" fillId="0" borderId="41" xfId="6" applyNumberFormat="1" applyFont="1" applyFill="1" applyBorder="1" applyAlignment="1">
      <alignment horizontal="center" vertical="center"/>
    </xf>
    <xf numFmtId="43" fontId="29" fillId="0" borderId="52" xfId="1" applyFont="1" applyBorder="1" applyAlignment="1">
      <alignment horizontal="center" vertical="center" wrapText="1"/>
    </xf>
    <xf numFmtId="0" fontId="29" fillId="0" borderId="42" xfId="5" applyFont="1" applyBorder="1" applyAlignment="1">
      <alignment horizontal="center" vertical="center" wrapText="1"/>
    </xf>
    <xf numFmtId="0" fontId="25" fillId="0" borderId="53" xfId="5" applyFont="1" applyBorder="1" applyAlignment="1">
      <alignment horizontal="center" vertical="center" wrapText="1"/>
    </xf>
    <xf numFmtId="43" fontId="29" fillId="0" borderId="41" xfId="1" applyFont="1" applyBorder="1" applyAlignment="1">
      <alignment horizontal="center" vertical="center" wrapText="1"/>
    </xf>
    <xf numFmtId="43" fontId="29" fillId="0" borderId="41" xfId="1" applyFont="1" applyBorder="1" applyAlignment="1">
      <alignment horizontal="center" vertical="center"/>
    </xf>
    <xf numFmtId="0" fontId="29" fillId="0" borderId="41" xfId="5" applyFont="1" applyBorder="1" applyAlignment="1">
      <alignment horizontal="center" vertical="center"/>
    </xf>
    <xf numFmtId="0" fontId="25" fillId="0" borderId="54" xfId="5" applyFont="1" applyBorder="1" applyAlignment="1">
      <alignment horizontal="center" vertical="center" wrapText="1"/>
    </xf>
    <xf numFmtId="0" fontId="25" fillId="5" borderId="53" xfId="5" applyFont="1" applyFill="1" applyBorder="1" applyAlignment="1">
      <alignment horizontal="center" vertical="center" wrapText="1"/>
    </xf>
    <xf numFmtId="0" fontId="25" fillId="5" borderId="16" xfId="5" applyFont="1" applyFill="1" applyBorder="1" applyAlignment="1">
      <alignment horizontal="center" vertical="center" wrapText="1"/>
    </xf>
    <xf numFmtId="0" fontId="25" fillId="5" borderId="41" xfId="5" applyFont="1" applyFill="1" applyBorder="1" applyAlignment="1">
      <alignment horizontal="center" vertical="center" wrapText="1"/>
    </xf>
    <xf numFmtId="0" fontId="29" fillId="0" borderId="51" xfId="5" applyFont="1" applyBorder="1" applyAlignment="1">
      <alignment vertical="center" wrapText="1"/>
    </xf>
    <xf numFmtId="10" fontId="29" fillId="0" borderId="41" xfId="3" applyNumberFormat="1" applyFont="1" applyBorder="1" applyAlignment="1">
      <alignment horizontal="center" vertical="center" wrapText="1"/>
    </xf>
    <xf numFmtId="0" fontId="29" fillId="0" borderId="41" xfId="5" applyFont="1" applyBorder="1" applyAlignment="1">
      <alignment vertical="center" wrapText="1"/>
    </xf>
    <xf numFmtId="0" fontId="25" fillId="15" borderId="53" xfId="5" applyFont="1" applyFill="1" applyBorder="1" applyAlignment="1">
      <alignment horizontal="center" vertical="center" wrapText="1"/>
    </xf>
    <xf numFmtId="0" fontId="25" fillId="15" borderId="16" xfId="5" applyFont="1" applyFill="1" applyBorder="1" applyAlignment="1">
      <alignment horizontal="center" vertical="center" wrapText="1"/>
    </xf>
    <xf numFmtId="0" fontId="29" fillId="0" borderId="51" xfId="0" applyFont="1" applyBorder="1" applyAlignment="1">
      <alignment vertical="center" wrapText="1"/>
    </xf>
    <xf numFmtId="0" fontId="29" fillId="0" borderId="41" xfId="0" applyFont="1" applyBorder="1" applyAlignment="1">
      <alignment horizontal="left" vertical="center" wrapText="1"/>
    </xf>
    <xf numFmtId="165" fontId="25" fillId="11" borderId="53" xfId="6" applyNumberFormat="1" applyFont="1" applyFill="1" applyBorder="1" applyAlignment="1">
      <alignment horizontal="center" vertical="center" wrapText="1"/>
    </xf>
    <xf numFmtId="165" fontId="25" fillId="0" borderId="16" xfId="6" applyNumberFormat="1" applyFont="1" applyFill="1" applyBorder="1" applyAlignment="1">
      <alignment horizontal="center" vertical="center" wrapText="1"/>
    </xf>
    <xf numFmtId="0" fontId="29" fillId="0" borderId="51" xfId="5" applyFont="1" applyBorder="1" applyAlignment="1">
      <alignment horizontal="center" vertical="center" wrapText="1"/>
    </xf>
    <xf numFmtId="0" fontId="25" fillId="15" borderId="56" xfId="5" applyFont="1" applyFill="1" applyBorder="1" applyAlignment="1">
      <alignment horizontal="center" vertical="center" wrapText="1"/>
    </xf>
    <xf numFmtId="0" fontId="25" fillId="15" borderId="57" xfId="5" applyFont="1" applyFill="1" applyBorder="1" applyAlignment="1">
      <alignment horizontal="center" vertical="center" wrapText="1"/>
    </xf>
    <xf numFmtId="0" fontId="29" fillId="0" borderId="52" xfId="5" applyFont="1" applyBorder="1" applyAlignment="1">
      <alignment vertical="center" wrapText="1"/>
    </xf>
    <xf numFmtId="0" fontId="29" fillId="0" borderId="52" xfId="5" applyFont="1" applyBorder="1" applyAlignment="1">
      <alignment horizontal="left" vertical="center" wrapText="1"/>
    </xf>
    <xf numFmtId="0" fontId="29" fillId="0" borderId="52" xfId="5" applyFont="1" applyBorder="1" applyAlignment="1">
      <alignment horizontal="center" vertical="center" wrapText="1"/>
    </xf>
    <xf numFmtId="165" fontId="25" fillId="0" borderId="52" xfId="6" applyNumberFormat="1" applyFont="1" applyFill="1" applyBorder="1" applyAlignment="1">
      <alignment horizontal="center" vertical="center"/>
    </xf>
    <xf numFmtId="165" fontId="25" fillId="11" borderId="50" xfId="6" applyNumberFormat="1" applyFont="1" applyFill="1" applyBorder="1" applyAlignment="1">
      <alignment horizontal="center" vertical="center" wrapText="1"/>
    </xf>
    <xf numFmtId="165" fontId="25" fillId="0" borderId="39" xfId="6" applyNumberFormat="1" applyFont="1" applyFill="1" applyBorder="1" applyAlignment="1">
      <alignment horizontal="center" vertical="center" wrapText="1"/>
    </xf>
    <xf numFmtId="0" fontId="29" fillId="0" borderId="58" xfId="5" applyFont="1" applyBorder="1" applyAlignment="1">
      <alignment horizontal="center" vertical="center" wrapText="1"/>
    </xf>
    <xf numFmtId="0" fontId="25" fillId="15" borderId="40" xfId="5" applyFont="1" applyFill="1" applyBorder="1" applyAlignment="1">
      <alignment horizontal="center" vertical="center" wrapText="1"/>
    </xf>
    <xf numFmtId="0" fontId="25" fillId="15" borderId="51" xfId="5" applyFont="1" applyFill="1" applyBorder="1" applyAlignment="1">
      <alignment horizontal="center" vertical="center" wrapText="1"/>
    </xf>
    <xf numFmtId="0" fontId="57" fillId="15" borderId="40" xfId="5" applyFont="1" applyFill="1" applyBorder="1" applyAlignment="1">
      <alignment horizontal="center" vertical="center" wrapText="1"/>
    </xf>
    <xf numFmtId="0" fontId="57" fillId="15" borderId="51" xfId="5" applyFont="1" applyFill="1" applyBorder="1" applyAlignment="1">
      <alignment horizontal="center" vertical="center" wrapText="1"/>
    </xf>
    <xf numFmtId="0" fontId="57" fillId="15" borderId="59" xfId="5" applyFont="1" applyFill="1" applyBorder="1" applyAlignment="1">
      <alignment horizontal="center" vertical="center" wrapText="1"/>
    </xf>
    <xf numFmtId="0" fontId="25" fillId="16" borderId="0" xfId="5" applyFont="1" applyFill="1" applyAlignment="1">
      <alignment horizontal="center" vertical="center" wrapText="1"/>
    </xf>
    <xf numFmtId="0" fontId="25" fillId="16" borderId="21" xfId="5" applyFont="1" applyFill="1" applyBorder="1" applyAlignment="1">
      <alignment horizontal="center" vertical="top" wrapText="1"/>
    </xf>
    <xf numFmtId="0" fontId="25" fillId="16" borderId="60" xfId="5" applyFont="1" applyFill="1" applyBorder="1" applyAlignment="1">
      <alignment horizontal="center" vertical="center" wrapText="1"/>
    </xf>
    <xf numFmtId="0" fontId="29" fillId="0" borderId="6" xfId="5" applyFont="1" applyBorder="1" applyAlignment="1">
      <alignment vertical="center" wrapText="1"/>
    </xf>
    <xf numFmtId="0" fontId="29" fillId="0" borderId="23" xfId="5" applyFont="1" applyBorder="1" applyAlignment="1">
      <alignment vertical="center" wrapText="1"/>
    </xf>
    <xf numFmtId="0" fontId="29" fillId="0" borderId="10" xfId="5" applyFont="1" applyBorder="1" applyAlignment="1">
      <alignment horizontal="left" vertical="center" wrapText="1"/>
    </xf>
    <xf numFmtId="0" fontId="29" fillId="0" borderId="1" xfId="5" applyFont="1" applyBorder="1" applyAlignment="1">
      <alignment horizontal="center" vertical="center" wrapText="1"/>
    </xf>
    <xf numFmtId="165" fontId="25" fillId="0" borderId="22" xfId="6" applyNumberFormat="1" applyFont="1" applyFill="1" applyBorder="1" applyAlignment="1">
      <alignment horizontal="center" vertical="center"/>
    </xf>
    <xf numFmtId="43" fontId="29" fillId="0" borderId="32" xfId="1" applyFont="1" applyBorder="1" applyAlignment="1">
      <alignment horizontal="center" vertical="center" wrapText="1"/>
    </xf>
    <xf numFmtId="10" fontId="29" fillId="0" borderId="32" xfId="3" applyNumberFormat="1" applyFont="1" applyBorder="1" applyAlignment="1">
      <alignment horizontal="center" vertical="center" wrapText="1"/>
    </xf>
    <xf numFmtId="0" fontId="29" fillId="0" borderId="35" xfId="5" applyFont="1" applyBorder="1" applyAlignment="1">
      <alignment horizontal="center" vertical="center" wrapText="1"/>
    </xf>
    <xf numFmtId="0" fontId="25" fillId="16" borderId="36" xfId="5" applyFont="1" applyFill="1" applyBorder="1" applyAlignment="1">
      <alignment horizontal="center" vertical="center" wrapText="1"/>
    </xf>
    <xf numFmtId="0" fontId="25" fillId="16" borderId="21" xfId="5" applyFont="1" applyFill="1" applyBorder="1" applyAlignment="1">
      <alignment horizontal="center" vertical="center" wrapText="1"/>
    </xf>
    <xf numFmtId="0" fontId="25" fillId="16" borderId="37" xfId="5" applyFont="1" applyFill="1" applyBorder="1" applyAlignment="1">
      <alignment horizontal="center" vertical="center" wrapText="1"/>
    </xf>
    <xf numFmtId="0" fontId="29" fillId="0" borderId="57" xfId="5" applyFont="1" applyBorder="1" applyAlignment="1">
      <alignment vertical="center" wrapText="1"/>
    </xf>
    <xf numFmtId="0" fontId="29" fillId="0" borderId="39" xfId="5" applyFont="1" applyBorder="1" applyAlignment="1">
      <alignment vertical="center" wrapText="1"/>
    </xf>
    <xf numFmtId="0" fontId="29" fillId="0" borderId="61" xfId="5" applyFont="1" applyBorder="1" applyAlignment="1">
      <alignment horizontal="left" vertical="center" wrapText="1"/>
    </xf>
    <xf numFmtId="0" fontId="29" fillId="0" borderId="37" xfId="5" applyFont="1" applyBorder="1" applyAlignment="1">
      <alignment horizontal="center" vertical="center" wrapText="1"/>
    </xf>
    <xf numFmtId="10" fontId="29" fillId="0" borderId="52" xfId="3" applyNumberFormat="1" applyFont="1" applyBorder="1" applyAlignment="1">
      <alignment horizontal="center" vertical="center" wrapText="1"/>
    </xf>
    <xf numFmtId="0" fontId="29" fillId="0" borderId="38" xfId="5" applyFont="1" applyBorder="1" applyAlignment="1">
      <alignment horizontal="center" vertical="center" wrapText="1"/>
    </xf>
    <xf numFmtId="0" fontId="25" fillId="17" borderId="31" xfId="5" applyFont="1" applyFill="1" applyBorder="1" applyAlignment="1">
      <alignment horizontal="center" vertical="center" wrapText="1"/>
    </xf>
    <xf numFmtId="0" fontId="25" fillId="17" borderId="37" xfId="5" applyFont="1" applyFill="1" applyBorder="1" applyAlignment="1">
      <alignment horizontal="center" vertical="center" wrapText="1"/>
    </xf>
    <xf numFmtId="0" fontId="25" fillId="17" borderId="32" xfId="5" applyFont="1" applyFill="1" applyBorder="1" applyAlignment="1">
      <alignment horizontal="center" vertical="center" wrapText="1"/>
    </xf>
    <xf numFmtId="0" fontId="25" fillId="17" borderId="62" xfId="5" applyFont="1" applyFill="1" applyBorder="1" applyAlignment="1">
      <alignment horizontal="center" vertical="center" wrapText="1"/>
    </xf>
    <xf numFmtId="0" fontId="29" fillId="0" borderId="62" xfId="5" applyFont="1" applyBorder="1" applyAlignment="1">
      <alignment vertical="center" wrapText="1"/>
    </xf>
    <xf numFmtId="0" fontId="29" fillId="0" borderId="63" xfId="5" applyFont="1" applyBorder="1" applyAlignment="1">
      <alignment horizontal="left" vertical="center" wrapText="1"/>
    </xf>
    <xf numFmtId="0" fontId="29" fillId="0" borderId="32" xfId="5" applyFont="1" applyBorder="1" applyAlignment="1">
      <alignment horizontal="center" vertical="center" wrapText="1"/>
    </xf>
    <xf numFmtId="165" fontId="25" fillId="0" borderId="60" xfId="6" applyNumberFormat="1" applyFont="1" applyFill="1" applyBorder="1" applyAlignment="1">
      <alignment horizontal="center" vertical="center" wrapText="1"/>
    </xf>
    <xf numFmtId="0" fontId="29" fillId="0" borderId="33" xfId="5" applyFont="1" applyBorder="1" applyAlignment="1">
      <alignment horizontal="center" vertical="center" wrapText="1"/>
    </xf>
    <xf numFmtId="0" fontId="25" fillId="17" borderId="0" xfId="5" applyFont="1" applyFill="1" applyAlignment="1">
      <alignment horizontal="center" vertical="center" wrapText="1"/>
    </xf>
    <xf numFmtId="0" fontId="25" fillId="17" borderId="60" xfId="5" applyFont="1" applyFill="1" applyBorder="1" applyAlignment="1">
      <alignment horizontal="center" vertical="center" wrapText="1"/>
    </xf>
    <xf numFmtId="0" fontId="25" fillId="17" borderId="1" xfId="5" applyFont="1" applyFill="1" applyBorder="1" applyAlignment="1">
      <alignment horizontal="center" vertical="center" wrapText="1"/>
    </xf>
    <xf numFmtId="0" fontId="29" fillId="0" borderId="64" xfId="5" applyFont="1" applyBorder="1" applyAlignment="1">
      <alignment vertical="center" wrapText="1"/>
    </xf>
    <xf numFmtId="0" fontId="29" fillId="0" borderId="65" xfId="5" applyFont="1" applyBorder="1" applyAlignment="1">
      <alignment horizontal="left" vertical="center" wrapText="1"/>
    </xf>
    <xf numFmtId="165" fontId="25" fillId="0" borderId="52" xfId="6" applyNumberFormat="1" applyFont="1" applyFill="1" applyBorder="1" applyAlignment="1">
      <alignment horizontal="center" vertical="center" wrapText="1"/>
    </xf>
    <xf numFmtId="0" fontId="25" fillId="0" borderId="66" xfId="5" applyFont="1" applyBorder="1" applyAlignment="1">
      <alignment horizontal="center" vertical="center" wrapText="1"/>
    </xf>
    <xf numFmtId="0" fontId="25" fillId="18" borderId="34" xfId="5" applyFont="1" applyFill="1" applyBorder="1" applyAlignment="1">
      <alignment horizontal="center" vertical="center" wrapText="1"/>
    </xf>
    <xf numFmtId="0" fontId="25" fillId="18" borderId="1" xfId="5" applyFont="1" applyFill="1" applyBorder="1" applyAlignment="1">
      <alignment horizontal="center" vertical="center" wrapText="1"/>
    </xf>
    <xf numFmtId="0" fontId="56" fillId="0" borderId="67" xfId="7" applyFont="1" applyBorder="1" applyAlignment="1">
      <alignment horizontal="left" vertical="center" wrapText="1"/>
    </xf>
    <xf numFmtId="0" fontId="29" fillId="0" borderId="68" xfId="0" applyFont="1" applyBorder="1" applyAlignment="1">
      <alignment horizontal="left" vertical="center" wrapText="1"/>
    </xf>
    <xf numFmtId="1" fontId="30" fillId="0" borderId="69" xfId="7" applyNumberFormat="1" applyBorder="1" applyAlignment="1">
      <alignment horizontal="center" vertical="center" shrinkToFit="1"/>
    </xf>
    <xf numFmtId="165" fontId="25" fillId="0" borderId="60" xfId="6" applyNumberFormat="1" applyFont="1" applyFill="1" applyBorder="1" applyAlignment="1">
      <alignment horizontal="center" vertical="center"/>
    </xf>
    <xf numFmtId="0" fontId="29" fillId="0" borderId="60" xfId="5" applyFont="1" applyBorder="1" applyAlignment="1">
      <alignment horizontal="center" vertical="center" wrapText="1"/>
    </xf>
    <xf numFmtId="43" fontId="29" fillId="0" borderId="22" xfId="1" applyFont="1" applyBorder="1" applyAlignment="1">
      <alignment horizontal="center" vertical="center" wrapText="1"/>
    </xf>
    <xf numFmtId="10" fontId="29" fillId="0" borderId="22" xfId="3" applyNumberFormat="1" applyFont="1" applyBorder="1" applyAlignment="1">
      <alignment horizontal="center" vertical="center" wrapText="1"/>
    </xf>
    <xf numFmtId="0" fontId="29" fillId="0" borderId="70" xfId="5" applyFont="1" applyBorder="1" applyAlignment="1">
      <alignment horizontal="center" vertical="center" wrapText="1"/>
    </xf>
    <xf numFmtId="0" fontId="25" fillId="0" borderId="45" xfId="5" applyFont="1" applyBorder="1" applyAlignment="1">
      <alignment horizontal="center" vertical="center" wrapText="1"/>
    </xf>
    <xf numFmtId="0" fontId="25" fillId="18" borderId="39" xfId="5" applyFont="1" applyFill="1" applyBorder="1" applyAlignment="1">
      <alignment horizontal="center" vertical="center" wrapText="1"/>
    </xf>
    <xf numFmtId="0" fontId="25" fillId="18" borderId="37" xfId="5" applyFont="1" applyFill="1" applyBorder="1" applyAlignment="1">
      <alignment horizontal="center" vertical="center" wrapText="1"/>
    </xf>
    <xf numFmtId="0" fontId="56" fillId="0" borderId="46" xfId="7" applyFont="1" applyBorder="1" applyAlignment="1">
      <alignment horizontal="left" vertical="center" wrapText="1"/>
    </xf>
    <xf numFmtId="0" fontId="29" fillId="0" borderId="65" xfId="0" applyFont="1" applyBorder="1" applyAlignment="1">
      <alignment horizontal="left" vertical="center" wrapText="1"/>
    </xf>
    <xf numFmtId="1" fontId="30" fillId="0" borderId="37" xfId="7" applyNumberFormat="1" applyBorder="1" applyAlignment="1">
      <alignment horizontal="center" vertical="center" shrinkToFit="1"/>
    </xf>
    <xf numFmtId="43" fontId="29" fillId="0" borderId="37" xfId="1" applyFont="1" applyBorder="1" applyAlignment="1">
      <alignment horizontal="center" vertical="center" wrapText="1"/>
    </xf>
    <xf numFmtId="10" fontId="29" fillId="0" borderId="37" xfId="3" applyNumberFormat="1" applyFont="1" applyBorder="1" applyAlignment="1">
      <alignment horizontal="center" vertical="center" wrapText="1"/>
    </xf>
    <xf numFmtId="0" fontId="57" fillId="19" borderId="66" xfId="5" applyFont="1" applyFill="1" applyBorder="1" applyAlignment="1">
      <alignment horizontal="center" vertical="center" wrapText="1"/>
    </xf>
    <xf numFmtId="0" fontId="57" fillId="19" borderId="71" xfId="5" applyFont="1" applyFill="1" applyBorder="1" applyAlignment="1">
      <alignment horizontal="center" vertical="center" wrapText="1"/>
    </xf>
    <xf numFmtId="0" fontId="57" fillId="19" borderId="62" xfId="5" applyFont="1" applyFill="1" applyBorder="1" applyAlignment="1">
      <alignment horizontal="center" vertical="center" wrapText="1"/>
    </xf>
    <xf numFmtId="0" fontId="57" fillId="19" borderId="8" xfId="5"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18" xfId="0" applyFont="1" applyFill="1" applyBorder="1" applyAlignment="1">
      <alignment horizontal="left" vertical="center" wrapText="1"/>
    </xf>
    <xf numFmtId="0" fontId="29" fillId="0" borderId="25" xfId="0" applyFont="1" applyBorder="1" applyAlignment="1">
      <alignment horizontal="left" vertical="center" wrapText="1"/>
    </xf>
    <xf numFmtId="0" fontId="29" fillId="0" borderId="19" xfId="5" applyFont="1" applyBorder="1" applyAlignment="1">
      <alignment horizontal="center" vertical="center" wrapText="1"/>
    </xf>
    <xf numFmtId="0" fontId="29" fillId="0" borderId="72" xfId="5" applyFont="1" applyBorder="1" applyAlignment="1">
      <alignment horizontal="center" vertical="center" wrapText="1"/>
    </xf>
    <xf numFmtId="0" fontId="57" fillId="19" borderId="0" xfId="5" applyFont="1" applyFill="1" applyAlignment="1">
      <alignment horizontal="center" vertical="center" wrapText="1"/>
    </xf>
    <xf numFmtId="0" fontId="57" fillId="19" borderId="1" xfId="5" applyFont="1" applyFill="1" applyBorder="1" applyAlignment="1">
      <alignment horizontal="center" vertical="center" wrapText="1"/>
    </xf>
    <xf numFmtId="0" fontId="56" fillId="0" borderId="6" xfId="7" applyFont="1" applyBorder="1" applyAlignment="1">
      <alignment horizontal="left" vertical="top" wrapText="1"/>
    </xf>
    <xf numFmtId="0" fontId="56" fillId="0" borderId="73" xfId="7" applyFont="1" applyBorder="1" applyAlignment="1">
      <alignment horizontal="left" vertical="top" wrapText="1"/>
    </xf>
    <xf numFmtId="1" fontId="30" fillId="0" borderId="73" xfId="7" applyNumberFormat="1" applyBorder="1" applyAlignment="1">
      <alignment horizontal="center" vertical="center" shrinkToFit="1"/>
    </xf>
    <xf numFmtId="43" fontId="29" fillId="0" borderId="21" xfId="1" applyFont="1" applyBorder="1" applyAlignment="1">
      <alignment horizontal="center" vertical="center" wrapText="1"/>
    </xf>
    <xf numFmtId="10" fontId="29" fillId="0" borderId="21" xfId="3" applyNumberFormat="1" applyFont="1" applyBorder="1" applyAlignment="1">
      <alignment horizontal="center" vertical="center" wrapText="1"/>
    </xf>
    <xf numFmtId="0" fontId="57" fillId="19" borderId="37" xfId="5" applyFont="1" applyFill="1" applyBorder="1" applyAlignment="1">
      <alignment horizontal="center" vertical="center" wrapText="1"/>
    </xf>
    <xf numFmtId="0" fontId="56" fillId="0" borderId="7" xfId="7" applyFont="1" applyBorder="1" applyAlignment="1">
      <alignment horizontal="left" vertical="top" wrapText="1"/>
    </xf>
    <xf numFmtId="0" fontId="56" fillId="0" borderId="21" xfId="7" applyFont="1" applyBorder="1" applyAlignment="1">
      <alignment horizontal="left" vertical="center" wrapText="1"/>
    </xf>
    <xf numFmtId="1" fontId="30" fillId="0" borderId="21" xfId="7" applyNumberFormat="1" applyBorder="1" applyAlignment="1">
      <alignment horizontal="center" vertical="center" shrinkToFit="1"/>
    </xf>
    <xf numFmtId="0" fontId="57" fillId="20" borderId="13" xfId="5" applyFont="1" applyFill="1" applyBorder="1" applyAlignment="1">
      <alignment horizontal="center" vertical="center" wrapText="1"/>
    </xf>
    <xf numFmtId="0" fontId="29" fillId="0" borderId="13" xfId="5" applyFont="1" applyBorder="1" applyAlignment="1">
      <alignment horizontal="left" vertical="center" wrapText="1"/>
    </xf>
    <xf numFmtId="0" fontId="29" fillId="0" borderId="68" xfId="5" applyFont="1" applyBorder="1" applyAlignment="1">
      <alignment horizontal="left" vertical="center" wrapText="1"/>
    </xf>
    <xf numFmtId="10" fontId="29" fillId="0" borderId="60" xfId="3" applyNumberFormat="1" applyFont="1" applyBorder="1" applyAlignment="1">
      <alignment horizontal="center" vertical="center" wrapText="1"/>
    </xf>
    <xf numFmtId="0" fontId="57" fillId="20" borderId="36" xfId="5" applyFont="1" applyFill="1" applyBorder="1" applyAlignment="1">
      <alignment horizontal="center" vertical="center" wrapText="1"/>
    </xf>
    <xf numFmtId="0" fontId="57" fillId="20" borderId="37" xfId="5" applyFont="1" applyFill="1" applyBorder="1" applyAlignment="1">
      <alignment horizontal="center" vertical="center" wrapText="1"/>
    </xf>
    <xf numFmtId="0" fontId="57" fillId="20" borderId="61" xfId="5" applyFont="1" applyFill="1" applyBorder="1" applyAlignment="1">
      <alignment horizontal="center" vertical="center" wrapText="1"/>
    </xf>
    <xf numFmtId="0" fontId="29" fillId="0" borderId="55" xfId="5" applyFont="1" applyBorder="1" applyAlignment="1">
      <alignment horizontal="left" vertical="center" wrapText="1"/>
    </xf>
    <xf numFmtId="0" fontId="25" fillId="21" borderId="53" xfId="5" applyFont="1" applyFill="1" applyBorder="1" applyAlignment="1">
      <alignment vertical="center" wrapText="1"/>
    </xf>
    <xf numFmtId="0" fontId="25" fillId="21" borderId="40" xfId="5" applyFont="1" applyFill="1" applyBorder="1" applyAlignment="1">
      <alignment vertical="center" wrapText="1"/>
    </xf>
    <xf numFmtId="0" fontId="25" fillId="21" borderId="41" xfId="5" applyFont="1" applyFill="1" applyBorder="1" applyAlignment="1">
      <alignment vertical="center" wrapText="1"/>
    </xf>
    <xf numFmtId="0" fontId="25" fillId="21" borderId="0" xfId="5" applyFont="1" applyFill="1" applyAlignment="1">
      <alignment vertical="center" wrapText="1"/>
    </xf>
    <xf numFmtId="0" fontId="56" fillId="0" borderId="74" xfId="7" applyFont="1" applyBorder="1" applyAlignment="1">
      <alignment horizontal="left" vertical="top" wrapText="1"/>
    </xf>
    <xf numFmtId="10" fontId="29" fillId="0" borderId="0" xfId="3" applyNumberFormat="1" applyFont="1" applyBorder="1" applyAlignment="1">
      <alignment horizontal="center" vertical="center" wrapText="1"/>
    </xf>
    <xf numFmtId="0" fontId="25" fillId="22" borderId="13" xfId="5" applyFont="1" applyFill="1" applyBorder="1" applyAlignment="1">
      <alignment horizontal="center" vertical="center" wrapText="1"/>
    </xf>
    <xf numFmtId="0" fontId="29" fillId="0" borderId="71" xfId="5" applyFont="1" applyBorder="1" applyAlignment="1">
      <alignment vertical="center" wrapText="1"/>
    </xf>
    <xf numFmtId="165" fontId="57" fillId="11" borderId="41" xfId="6" applyNumberFormat="1" applyFont="1" applyFill="1" applyBorder="1" applyAlignment="1">
      <alignment horizontal="center" vertical="center"/>
    </xf>
    <xf numFmtId="165" fontId="57" fillId="0" borderId="60" xfId="6" applyNumberFormat="1" applyFont="1" applyFill="1" applyBorder="1" applyAlignment="1">
      <alignment horizontal="center" vertical="center"/>
    </xf>
    <xf numFmtId="43" fontId="29" fillId="0" borderId="60" xfId="1" applyFont="1" applyBorder="1" applyAlignment="1">
      <alignment horizontal="center" vertical="center" wrapText="1"/>
    </xf>
    <xf numFmtId="10" fontId="29" fillId="0" borderId="60" xfId="5" applyNumberFormat="1" applyFont="1" applyBorder="1" applyAlignment="1">
      <alignment horizontal="center" vertical="center"/>
    </xf>
    <xf numFmtId="0" fontId="25" fillId="22" borderId="0" xfId="5" applyFont="1" applyFill="1" applyAlignment="1">
      <alignment horizontal="center" vertical="center" wrapText="1"/>
    </xf>
    <xf numFmtId="43" fontId="29" fillId="0" borderId="1" xfId="1" applyFont="1" applyBorder="1" applyAlignment="1">
      <alignment horizontal="center" vertical="center" wrapText="1"/>
    </xf>
    <xf numFmtId="10" fontId="29" fillId="0" borderId="1" xfId="5" applyNumberFormat="1" applyFont="1" applyBorder="1" applyAlignment="1">
      <alignment horizontal="center" vertical="center"/>
    </xf>
    <xf numFmtId="10" fontId="29" fillId="0" borderId="22" xfId="5" applyNumberFormat="1" applyFont="1" applyBorder="1" applyAlignment="1">
      <alignment horizontal="center" vertical="center"/>
    </xf>
    <xf numFmtId="0" fontId="25" fillId="22" borderId="39" xfId="5" applyFont="1" applyFill="1" applyBorder="1" applyAlignment="1">
      <alignment horizontal="center" vertical="center" wrapText="1"/>
    </xf>
    <xf numFmtId="0" fontId="29" fillId="0" borderId="46" xfId="5" applyFont="1" applyBorder="1" applyAlignment="1">
      <alignment vertical="center" wrapText="1"/>
    </xf>
    <xf numFmtId="10" fontId="29" fillId="0" borderId="37" xfId="5" applyNumberFormat="1" applyFont="1" applyBorder="1" applyAlignment="1">
      <alignment horizontal="center" vertical="center"/>
    </xf>
    <xf numFmtId="165" fontId="57" fillId="0" borderId="41" xfId="6" applyNumberFormat="1" applyFont="1" applyFill="1" applyBorder="1" applyAlignment="1">
      <alignment horizontal="center" vertical="center"/>
    </xf>
    <xf numFmtId="0" fontId="29" fillId="0" borderId="55" xfId="5" applyFont="1" applyBorder="1" applyAlignment="1">
      <alignment vertical="center" wrapText="1"/>
    </xf>
    <xf numFmtId="0" fontId="56" fillId="5" borderId="41" xfId="5" applyFont="1" applyFill="1" applyBorder="1" applyAlignment="1">
      <alignment vertical="center" wrapText="1"/>
    </xf>
    <xf numFmtId="0" fontId="56" fillId="5" borderId="55" xfId="5" applyFont="1" applyFill="1" applyBorder="1" applyAlignment="1">
      <alignment vertical="center" wrapText="1"/>
    </xf>
    <xf numFmtId="0" fontId="29" fillId="0" borderId="9" xfId="5" applyFont="1" applyBorder="1"/>
    <xf numFmtId="0" fontId="29" fillId="0" borderId="3" xfId="0" applyFont="1" applyBorder="1"/>
    <xf numFmtId="0" fontId="29" fillId="0" borderId="43" xfId="5" applyFont="1" applyBorder="1"/>
    <xf numFmtId="0" fontId="25" fillId="0" borderId="23" xfId="5" applyFont="1" applyBorder="1"/>
    <xf numFmtId="0" fontId="25" fillId="0" borderId="0" xfId="5" applyFont="1"/>
    <xf numFmtId="0" fontId="25" fillId="0" borderId="0" xfId="5" applyFont="1" applyAlignment="1">
      <alignment horizontal="left"/>
    </xf>
    <xf numFmtId="0" fontId="25" fillId="0" borderId="0" xfId="5" applyFont="1" applyAlignment="1">
      <alignment horizontal="center"/>
    </xf>
    <xf numFmtId="43" fontId="25" fillId="0" borderId="0" xfId="1" applyFont="1" applyBorder="1" applyAlignment="1">
      <alignment horizontal="center"/>
    </xf>
    <xf numFmtId="17" fontId="25" fillId="0" borderId="3" xfId="5" applyNumberFormat="1" applyFont="1" applyBorder="1" applyAlignment="1">
      <alignment horizontal="center"/>
    </xf>
    <xf numFmtId="0" fontId="25" fillId="0" borderId="45" xfId="5" applyFont="1" applyBorder="1"/>
    <xf numFmtId="0" fontId="29" fillId="0" borderId="48" xfId="0" applyFont="1" applyBorder="1"/>
    <xf numFmtId="0" fontId="25" fillId="0" borderId="12" xfId="5" applyFont="1" applyBorder="1" applyAlignment="1">
      <alignment horizontal="center" vertical="center" wrapText="1"/>
    </xf>
    <xf numFmtId="0" fontId="25" fillId="0" borderId="17" xfId="5" applyFont="1" applyBorder="1" applyAlignment="1">
      <alignment horizontal="center" vertical="center" wrapText="1"/>
    </xf>
    <xf numFmtId="0" fontId="25" fillId="14" borderId="12" xfId="5" applyFont="1" applyFill="1" applyBorder="1" applyAlignment="1">
      <alignment horizontal="center" vertical="center" textRotation="90" wrapText="1"/>
    </xf>
    <xf numFmtId="0" fontId="28" fillId="3" borderId="12" xfId="5" applyFont="1" applyFill="1" applyBorder="1" applyAlignment="1">
      <alignment horizontal="center" vertical="center" textRotation="90" wrapText="1"/>
    </xf>
    <xf numFmtId="0" fontId="57" fillId="14" borderId="12" xfId="5" applyFont="1" applyFill="1" applyBorder="1" applyAlignment="1">
      <alignment horizontal="center" vertical="center" textRotation="90" wrapText="1"/>
    </xf>
    <xf numFmtId="0" fontId="25" fillId="14" borderId="4" xfId="5" applyFont="1" applyFill="1" applyBorder="1" applyAlignment="1">
      <alignment horizontal="center" vertical="center" textRotation="90" wrapText="1"/>
    </xf>
    <xf numFmtId="43" fontId="25" fillId="14" borderId="40" xfId="1" applyFont="1" applyFill="1" applyBorder="1" applyAlignment="1">
      <alignment horizontal="center" vertical="center" textRotation="90" wrapText="1"/>
    </xf>
    <xf numFmtId="43" fontId="25" fillId="14" borderId="41" xfId="1" applyFont="1" applyFill="1" applyBorder="1" applyAlignment="1">
      <alignment horizontal="center" vertical="center" textRotation="90" wrapText="1"/>
    </xf>
    <xf numFmtId="0" fontId="25" fillId="14" borderId="42" xfId="5" applyFont="1" applyFill="1" applyBorder="1" applyAlignment="1">
      <alignment horizontal="center" vertical="center" textRotation="90" wrapText="1"/>
    </xf>
    <xf numFmtId="0" fontId="29" fillId="0" borderId="0" xfId="5" applyFont="1"/>
    <xf numFmtId="10" fontId="25" fillId="0" borderId="8" xfId="5" applyNumberFormat="1" applyFont="1" applyBorder="1" applyAlignment="1">
      <alignment horizontal="center" vertical="center"/>
    </xf>
    <xf numFmtId="165" fontId="25" fillId="5" borderId="19" xfId="5" applyNumberFormat="1" applyFont="1" applyFill="1" applyBorder="1"/>
    <xf numFmtId="165" fontId="25" fillId="12" borderId="19" xfId="5" applyNumberFormat="1" applyFont="1" applyFill="1" applyBorder="1"/>
    <xf numFmtId="0" fontId="25" fillId="0" borderId="0" xfId="5" applyFont="1" applyAlignment="1">
      <alignment horizontal="center" vertical="center"/>
    </xf>
    <xf numFmtId="10" fontId="25" fillId="0" borderId="0" xfId="5" applyNumberFormat="1" applyFont="1" applyAlignment="1">
      <alignment horizontal="center" vertical="center"/>
    </xf>
    <xf numFmtId="165" fontId="25" fillId="5" borderId="0" xfId="5" applyNumberFormat="1" applyFont="1" applyFill="1"/>
    <xf numFmtId="0" fontId="29" fillId="0" borderId="0" xfId="5" applyFont="1" applyAlignment="1">
      <alignment horizontal="center"/>
    </xf>
    <xf numFmtId="43" fontId="29" fillId="0" borderId="0" xfId="1" applyFont="1" applyBorder="1" applyAlignment="1">
      <alignment horizontal="center"/>
    </xf>
    <xf numFmtId="165" fontId="29" fillId="0" borderId="0" xfId="5" applyNumberFormat="1" applyFont="1" applyAlignment="1">
      <alignment horizontal="center"/>
    </xf>
    <xf numFmtId="165" fontId="25" fillId="5" borderId="0" xfId="5" applyNumberFormat="1" applyFont="1" applyFill="1" applyAlignment="1">
      <alignment horizontal="center"/>
    </xf>
    <xf numFmtId="168" fontId="29" fillId="0" borderId="0" xfId="5" applyNumberFormat="1" applyFont="1" applyAlignment="1">
      <alignment horizontal="center"/>
    </xf>
    <xf numFmtId="0" fontId="21" fillId="0" borderId="21" xfId="0" applyFont="1" applyBorder="1" applyAlignment="1">
      <alignment horizontal="center" vertical="center" wrapText="1"/>
    </xf>
    <xf numFmtId="10" fontId="21" fillId="0" borderId="21" xfId="0" applyNumberFormat="1" applyFont="1" applyBorder="1" applyAlignment="1">
      <alignment horizontal="center" vertical="center" wrapText="1"/>
    </xf>
    <xf numFmtId="0" fontId="20" fillId="0" borderId="21" xfId="0" applyFont="1" applyBorder="1" applyAlignment="1">
      <alignment horizontal="center" vertical="center" wrapText="1"/>
    </xf>
    <xf numFmtId="8" fontId="21" fillId="8" borderId="21" xfId="0" applyNumberFormat="1" applyFont="1" applyFill="1" applyBorder="1" applyAlignment="1">
      <alignment horizontal="center" vertical="center" wrapText="1"/>
    </xf>
    <xf numFmtId="0" fontId="21" fillId="9" borderId="21" xfId="0" applyFont="1" applyFill="1" applyBorder="1" applyAlignment="1">
      <alignment horizontal="center" vertical="center" wrapText="1"/>
    </xf>
    <xf numFmtId="10" fontId="21" fillId="0" borderId="21" xfId="0" applyNumberFormat="1" applyFont="1" applyBorder="1" applyAlignment="1">
      <alignment horizontal="center" vertical="center"/>
    </xf>
    <xf numFmtId="9" fontId="21" fillId="0" borderId="21" xfId="0" applyNumberFormat="1" applyFont="1" applyBorder="1" applyAlignment="1">
      <alignment horizontal="center" vertical="center"/>
    </xf>
    <xf numFmtId="0" fontId="21" fillId="0" borderId="21" xfId="0" applyFont="1" applyBorder="1" applyAlignment="1">
      <alignment horizontal="center" vertical="center"/>
    </xf>
    <xf numFmtId="0" fontId="43" fillId="26" borderId="1" xfId="5" applyFont="1" applyFill="1" applyBorder="1" applyAlignment="1">
      <alignment horizontal="center" vertical="center" wrapText="1"/>
    </xf>
    <xf numFmtId="0" fontId="43" fillId="26" borderId="34" xfId="5" applyFont="1" applyFill="1" applyBorder="1" applyAlignment="1">
      <alignment horizontal="center" vertical="center" wrapText="1"/>
    </xf>
    <xf numFmtId="0" fontId="43" fillId="26" borderId="1" xfId="5" applyFont="1" applyFill="1" applyBorder="1" applyAlignment="1">
      <alignment horizontal="left" vertical="center" wrapText="1"/>
    </xf>
    <xf numFmtId="43" fontId="42" fillId="26" borderId="1" xfId="1" applyFont="1" applyFill="1" applyBorder="1" applyAlignment="1">
      <alignment horizontal="center" vertical="center" wrapText="1"/>
    </xf>
    <xf numFmtId="4" fontId="21" fillId="26" borderId="1" xfId="0" applyNumberFormat="1" applyFont="1" applyFill="1" applyBorder="1" applyAlignment="1">
      <alignment horizontal="center" vertical="center" wrapText="1"/>
    </xf>
    <xf numFmtId="0" fontId="43" fillId="26" borderId="1" xfId="0" applyFont="1" applyFill="1" applyBorder="1" applyAlignment="1">
      <alignment horizontal="center" vertical="center"/>
    </xf>
    <xf numFmtId="0" fontId="43" fillId="26" borderId="35" xfId="0" applyFont="1" applyFill="1" applyBorder="1"/>
    <xf numFmtId="0" fontId="43" fillId="26" borderId="1" xfId="0" applyFont="1" applyFill="1" applyBorder="1"/>
    <xf numFmtId="0" fontId="23" fillId="26" borderId="34" xfId="5" applyFont="1" applyFill="1" applyBorder="1" applyAlignment="1">
      <alignment horizontal="center" vertical="center" wrapText="1"/>
    </xf>
    <xf numFmtId="0" fontId="43" fillId="26" borderId="37" xfId="0" applyFont="1" applyFill="1" applyBorder="1"/>
    <xf numFmtId="43" fontId="42" fillId="26" borderId="37" xfId="1" applyFont="1" applyFill="1" applyBorder="1" applyAlignment="1">
      <alignment wrapText="1"/>
    </xf>
    <xf numFmtId="165" fontId="42" fillId="26" borderId="37" xfId="5" applyNumberFormat="1" applyFont="1" applyFill="1" applyBorder="1" applyAlignment="1">
      <alignment wrapText="1"/>
    </xf>
    <xf numFmtId="0" fontId="43" fillId="26" borderId="38" xfId="0" applyFont="1" applyFill="1" applyBorder="1"/>
    <xf numFmtId="0" fontId="43" fillId="27" borderId="1" xfId="0" applyFont="1" applyFill="1" applyBorder="1" applyAlignment="1">
      <alignment horizontal="center" vertical="center" wrapText="1"/>
    </xf>
    <xf numFmtId="0" fontId="43" fillId="27" borderId="34" xfId="0" applyFont="1" applyFill="1" applyBorder="1" applyAlignment="1">
      <alignment vertical="top" wrapText="1"/>
    </xf>
    <xf numFmtId="0" fontId="43" fillId="27" borderId="1" xfId="0" applyFont="1" applyFill="1" applyBorder="1" applyAlignment="1">
      <alignment vertical="center" wrapText="1"/>
    </xf>
    <xf numFmtId="0" fontId="43" fillId="27" borderId="1" xfId="0" applyFont="1" applyFill="1" applyBorder="1" applyAlignment="1">
      <alignment horizontal="left" vertical="center" wrapText="1" indent="1"/>
    </xf>
    <xf numFmtId="9" fontId="43" fillId="27" borderId="1" xfId="0" applyNumberFormat="1" applyFont="1" applyFill="1" applyBorder="1" applyAlignment="1">
      <alignment horizontal="left" vertical="center" wrapText="1"/>
    </xf>
    <xf numFmtId="0" fontId="43" fillId="27" borderId="1" xfId="0" applyFont="1" applyFill="1" applyBorder="1" applyAlignment="1">
      <alignment horizontal="center" vertical="center"/>
    </xf>
    <xf numFmtId="167" fontId="43" fillId="27" borderId="1" xfId="8" applyNumberFormat="1" applyFont="1" applyFill="1" applyBorder="1" applyAlignment="1">
      <alignment horizontal="center" vertical="center"/>
    </xf>
    <xf numFmtId="4" fontId="21" fillId="27" borderId="1" xfId="0" applyNumberFormat="1" applyFont="1" applyFill="1" applyBorder="1" applyAlignment="1">
      <alignment horizontal="center" vertical="center" wrapText="1"/>
    </xf>
    <xf numFmtId="0" fontId="21" fillId="27" borderId="1" xfId="0" applyFont="1" applyFill="1" applyBorder="1" applyAlignment="1">
      <alignment horizontal="left" vertical="center" wrapText="1"/>
    </xf>
    <xf numFmtId="9" fontId="21" fillId="27" borderId="1" xfId="0" applyNumberFormat="1" applyFont="1" applyFill="1" applyBorder="1" applyAlignment="1">
      <alignment horizontal="center" vertical="center" wrapText="1"/>
    </xf>
    <xf numFmtId="9" fontId="43" fillId="27" borderId="1" xfId="0" applyNumberFormat="1" applyFont="1" applyFill="1" applyBorder="1" applyAlignment="1">
      <alignment horizontal="center" vertical="center"/>
    </xf>
    <xf numFmtId="0" fontId="43" fillId="27" borderId="1" xfId="0" applyFont="1" applyFill="1" applyBorder="1" applyAlignment="1">
      <alignment horizontal="center"/>
    </xf>
    <xf numFmtId="0" fontId="43" fillId="27" borderId="1" xfId="0" applyFont="1" applyFill="1" applyBorder="1"/>
    <xf numFmtId="0" fontId="43" fillId="27" borderId="34" xfId="0" applyFont="1" applyFill="1" applyBorder="1" applyAlignment="1">
      <alignment horizontal="center" vertical="center" wrapText="1"/>
    </xf>
    <xf numFmtId="0" fontId="43" fillId="27" borderId="1" xfId="0" applyFont="1" applyFill="1" applyBorder="1" applyAlignment="1">
      <alignment horizontal="left" vertical="center" wrapText="1"/>
    </xf>
    <xf numFmtId="9" fontId="43" fillId="27" borderId="1" xfId="0" applyNumberFormat="1" applyFont="1" applyFill="1" applyBorder="1" applyAlignment="1">
      <alignment horizontal="left" wrapText="1"/>
    </xf>
    <xf numFmtId="167" fontId="43" fillId="27" borderId="21" xfId="8" applyNumberFormat="1" applyFont="1" applyFill="1" applyBorder="1" applyAlignment="1">
      <alignment horizontal="center" vertical="center"/>
    </xf>
    <xf numFmtId="0" fontId="43" fillId="27" borderId="21" xfId="0" applyFont="1" applyFill="1" applyBorder="1" applyAlignment="1">
      <alignment horizontal="center"/>
    </xf>
    <xf numFmtId="0" fontId="43" fillId="27" borderId="1" xfId="0" applyFont="1" applyFill="1" applyBorder="1" applyAlignment="1">
      <alignment wrapText="1"/>
    </xf>
    <xf numFmtId="167" fontId="43" fillId="27" borderId="1" xfId="0" applyNumberFormat="1" applyFont="1" applyFill="1" applyBorder="1" applyAlignment="1">
      <alignment horizontal="center" vertical="center"/>
    </xf>
    <xf numFmtId="0" fontId="43" fillId="27" borderId="1" xfId="0" applyFont="1" applyFill="1" applyBorder="1" applyAlignment="1">
      <alignment vertical="center"/>
    </xf>
    <xf numFmtId="9" fontId="43" fillId="27" borderId="1" xfId="0" applyNumberFormat="1" applyFont="1" applyFill="1" applyBorder="1" applyAlignment="1">
      <alignment vertical="center" wrapText="1"/>
    </xf>
    <xf numFmtId="167" fontId="42" fillId="27" borderId="1" xfId="0" applyNumberFormat="1" applyFont="1" applyFill="1" applyBorder="1"/>
    <xf numFmtId="0" fontId="43" fillId="24" borderId="6" xfId="0" applyFont="1" applyFill="1" applyBorder="1" applyAlignment="1">
      <alignment vertical="center" wrapText="1"/>
    </xf>
    <xf numFmtId="166" fontId="43" fillId="24" borderId="1" xfId="6" applyFont="1" applyFill="1" applyBorder="1" applyAlignment="1">
      <alignment vertical="center" wrapText="1"/>
    </xf>
    <xf numFmtId="9" fontId="43" fillId="24" borderId="1" xfId="3" applyFont="1" applyFill="1" applyBorder="1" applyAlignment="1">
      <alignment vertical="center" wrapText="1"/>
    </xf>
    <xf numFmtId="9" fontId="42" fillId="24" borderId="1" xfId="3" applyFont="1" applyFill="1" applyBorder="1" applyAlignment="1">
      <alignment vertical="center" wrapText="1"/>
    </xf>
    <xf numFmtId="0" fontId="43" fillId="24" borderId="1" xfId="0" applyFont="1" applyFill="1" applyBorder="1" applyAlignment="1">
      <alignment horizontal="center" vertical="center"/>
    </xf>
    <xf numFmtId="0" fontId="43" fillId="24" borderId="1" xfId="0" applyFont="1" applyFill="1" applyBorder="1"/>
    <xf numFmtId="0" fontId="42" fillId="24" borderId="1" xfId="0" applyFont="1" applyFill="1" applyBorder="1" applyAlignment="1">
      <alignment vertical="center" wrapText="1"/>
    </xf>
    <xf numFmtId="166" fontId="42" fillId="24" borderId="1" xfId="0" applyNumberFormat="1" applyFont="1" applyFill="1" applyBorder="1"/>
    <xf numFmtId="0" fontId="43" fillId="28" borderId="1" xfId="0" applyFont="1" applyFill="1" applyBorder="1" applyAlignment="1">
      <alignment horizontal="left" vertical="top" wrapText="1"/>
    </xf>
    <xf numFmtId="0" fontId="43" fillId="28" borderId="1" xfId="0" applyFont="1" applyFill="1" applyBorder="1" applyAlignment="1">
      <alignment vertical="top" wrapText="1"/>
    </xf>
    <xf numFmtId="0" fontId="43" fillId="28" borderId="1" xfId="0" applyFont="1" applyFill="1" applyBorder="1" applyAlignment="1">
      <alignment horizontal="center" vertical="center" wrapText="1"/>
    </xf>
    <xf numFmtId="0" fontId="43" fillId="28" borderId="1" xfId="0" applyFont="1" applyFill="1" applyBorder="1"/>
    <xf numFmtId="8" fontId="43" fillId="28" borderId="1" xfId="0" applyNumberFormat="1" applyFont="1" applyFill="1" applyBorder="1" applyAlignment="1">
      <alignment horizontal="right" vertical="top" wrapText="1"/>
    </xf>
    <xf numFmtId="9" fontId="21" fillId="28" borderId="1" xfId="0" applyNumberFormat="1" applyFont="1" applyFill="1" applyBorder="1" applyAlignment="1">
      <alignment horizontal="center" vertical="center" wrapText="1"/>
    </xf>
    <xf numFmtId="9" fontId="43" fillId="28" borderId="1" xfId="0" applyNumberFormat="1" applyFont="1" applyFill="1" applyBorder="1" applyAlignment="1">
      <alignment horizontal="center" vertical="center"/>
    </xf>
    <xf numFmtId="0" fontId="43" fillId="28" borderId="1" xfId="0" applyFont="1" applyFill="1" applyBorder="1" applyAlignment="1">
      <alignment horizontal="left" vertical="center" wrapText="1"/>
    </xf>
    <xf numFmtId="0" fontId="21" fillId="28" borderId="1" xfId="0" applyFont="1" applyFill="1" applyBorder="1" applyAlignment="1">
      <alignment horizontal="center" vertical="center" wrapText="1"/>
    </xf>
    <xf numFmtId="0" fontId="43" fillId="28" borderId="1" xfId="0" applyFont="1" applyFill="1" applyBorder="1" applyAlignment="1">
      <alignment wrapText="1"/>
    </xf>
    <xf numFmtId="4" fontId="21" fillId="28" borderId="1" xfId="0" applyNumberFormat="1" applyFont="1" applyFill="1" applyBorder="1" applyAlignment="1">
      <alignment horizontal="right" vertical="center" wrapText="1"/>
    </xf>
    <xf numFmtId="4" fontId="21" fillId="28" borderId="1" xfId="0" applyNumberFormat="1" applyFont="1" applyFill="1" applyBorder="1" applyAlignment="1">
      <alignment horizontal="center" vertical="center" wrapText="1"/>
    </xf>
    <xf numFmtId="0" fontId="43" fillId="28" borderId="1" xfId="0" applyFont="1" applyFill="1" applyBorder="1" applyAlignment="1">
      <alignment horizontal="center" vertical="center"/>
    </xf>
    <xf numFmtId="8" fontId="43" fillId="28" borderId="1" xfId="0" applyNumberFormat="1" applyFont="1" applyFill="1" applyBorder="1" applyAlignment="1">
      <alignment horizontal="right"/>
    </xf>
    <xf numFmtId="165" fontId="43" fillId="28" borderId="1" xfId="6" applyNumberFormat="1" applyFont="1" applyFill="1" applyBorder="1" applyAlignment="1">
      <alignment horizontal="right" vertical="center"/>
    </xf>
    <xf numFmtId="0" fontId="43" fillId="28" borderId="1" xfId="0" applyFont="1" applyFill="1" applyBorder="1" applyAlignment="1">
      <alignment horizontal="center" vertical="top" wrapText="1"/>
    </xf>
    <xf numFmtId="0" fontId="21" fillId="28" borderId="1" xfId="0" applyFont="1" applyFill="1" applyBorder="1" applyAlignment="1">
      <alignment horizontal="center" vertical="top" wrapText="1"/>
    </xf>
    <xf numFmtId="165" fontId="43" fillId="28" borderId="1" xfId="6" applyNumberFormat="1" applyFont="1" applyFill="1" applyBorder="1" applyAlignment="1">
      <alignment horizontal="right" vertical="top"/>
    </xf>
    <xf numFmtId="0" fontId="43" fillId="28" borderId="1" xfId="0" applyFont="1" applyFill="1" applyBorder="1" applyAlignment="1">
      <alignment vertical="center" wrapText="1"/>
    </xf>
    <xf numFmtId="8" fontId="42" fillId="28" borderId="1" xfId="0" applyNumberFormat="1" applyFont="1" applyFill="1" applyBorder="1"/>
    <xf numFmtId="0" fontId="21" fillId="29" borderId="1" xfId="0" applyFont="1" applyFill="1" applyBorder="1" applyAlignment="1">
      <alignment horizontal="center" vertical="center" wrapText="1"/>
    </xf>
    <xf numFmtId="0" fontId="21" fillId="30" borderId="1" xfId="0" applyFont="1" applyFill="1" applyBorder="1" applyAlignment="1">
      <alignment vertical="top" wrapText="1"/>
    </xf>
    <xf numFmtId="0" fontId="21" fillId="29" borderId="1" xfId="0" applyFont="1" applyFill="1" applyBorder="1" applyAlignment="1">
      <alignment vertical="center" wrapText="1"/>
    </xf>
    <xf numFmtId="0" fontId="21" fillId="29" borderId="1" xfId="0" applyFont="1" applyFill="1" applyBorder="1" applyAlignment="1">
      <alignment horizontal="left" vertical="center" wrapText="1" indent="1"/>
    </xf>
    <xf numFmtId="0" fontId="21" fillId="29" borderId="1" xfId="0" applyFont="1" applyFill="1" applyBorder="1" applyAlignment="1">
      <alignment horizontal="center" vertical="center"/>
    </xf>
    <xf numFmtId="43" fontId="21" fillId="29" borderId="1" xfId="1" applyFont="1" applyFill="1" applyBorder="1" applyAlignment="1">
      <alignment horizontal="center" vertical="center"/>
    </xf>
    <xf numFmtId="10" fontId="21" fillId="29" borderId="1" xfId="0" applyNumberFormat="1" applyFont="1" applyFill="1" applyBorder="1" applyAlignment="1">
      <alignment horizontal="center" vertical="center" wrapText="1"/>
    </xf>
    <xf numFmtId="10" fontId="21" fillId="29" borderId="1" xfId="0" applyNumberFormat="1" applyFont="1" applyFill="1" applyBorder="1" applyAlignment="1">
      <alignment horizontal="center" vertical="center"/>
    </xf>
    <xf numFmtId="9" fontId="21" fillId="29" borderId="1" xfId="0" applyNumberFormat="1" applyFont="1" applyFill="1" applyBorder="1" applyAlignment="1">
      <alignment horizontal="center" vertical="center"/>
    </xf>
    <xf numFmtId="0" fontId="21" fillId="29" borderId="35" xfId="0" applyFont="1" applyFill="1" applyBorder="1" applyAlignment="1">
      <alignment horizontal="center" vertical="center"/>
    </xf>
    <xf numFmtId="0" fontId="21" fillId="29" borderId="1" xfId="0" applyFont="1" applyFill="1" applyBorder="1"/>
    <xf numFmtId="9" fontId="21" fillId="29" borderId="1" xfId="0" applyNumberFormat="1" applyFont="1" applyFill="1" applyBorder="1"/>
    <xf numFmtId="0" fontId="21" fillId="29" borderId="35" xfId="0" applyFont="1" applyFill="1" applyBorder="1"/>
    <xf numFmtId="0" fontId="21" fillId="29" borderId="1" xfId="0" applyFont="1" applyFill="1" applyBorder="1" applyAlignment="1">
      <alignment horizontal="left" vertical="center" wrapText="1"/>
    </xf>
    <xf numFmtId="10" fontId="21" fillId="29" borderId="1" xfId="0" applyNumberFormat="1" applyFont="1" applyFill="1" applyBorder="1"/>
    <xf numFmtId="0" fontId="21" fillId="29" borderId="1" xfId="0" applyFont="1" applyFill="1" applyBorder="1" applyAlignment="1">
      <alignment vertical="top" wrapText="1"/>
    </xf>
    <xf numFmtId="0" fontId="21" fillId="30" borderId="1" xfId="0" applyFont="1" applyFill="1" applyBorder="1" applyAlignment="1">
      <alignment vertical="center" wrapText="1"/>
    </xf>
    <xf numFmtId="0" fontId="21" fillId="30" borderId="1" xfId="0" applyFont="1" applyFill="1" applyBorder="1" applyAlignment="1">
      <alignment wrapText="1"/>
    </xf>
    <xf numFmtId="43" fontId="21" fillId="30" borderId="1" xfId="1" applyFont="1" applyFill="1" applyBorder="1" applyAlignment="1">
      <alignment horizontal="center" vertical="center"/>
    </xf>
    <xf numFmtId="0" fontId="21" fillId="30" borderId="1" xfId="0" applyFont="1" applyFill="1" applyBorder="1" applyAlignment="1">
      <alignment horizontal="center" vertical="center" wrapText="1"/>
    </xf>
    <xf numFmtId="0" fontId="21" fillId="30" borderId="1" xfId="0" applyFont="1" applyFill="1" applyBorder="1" applyAlignment="1">
      <alignment horizontal="left" vertical="top" wrapText="1"/>
    </xf>
    <xf numFmtId="0" fontId="43" fillId="29" borderId="1" xfId="0" applyFont="1" applyFill="1" applyBorder="1"/>
    <xf numFmtId="43" fontId="42" fillId="29" borderId="1" xfId="0" applyNumberFormat="1" applyFont="1" applyFill="1" applyBorder="1"/>
    <xf numFmtId="0" fontId="23" fillId="23" borderId="1" xfId="0" applyFont="1" applyFill="1" applyBorder="1" applyAlignment="1">
      <alignment vertical="center" wrapText="1"/>
    </xf>
    <xf numFmtId="0" fontId="23" fillId="23" borderId="1" xfId="0" applyFont="1" applyFill="1" applyBorder="1" applyAlignment="1">
      <alignment horizontal="center" vertical="center" wrapText="1"/>
    </xf>
    <xf numFmtId="166" fontId="43" fillId="23" borderId="1" xfId="6" applyFont="1" applyFill="1" applyBorder="1" applyAlignment="1">
      <alignment vertical="center"/>
    </xf>
    <xf numFmtId="4" fontId="21" fillId="23" borderId="1" xfId="0" applyNumberFormat="1" applyFont="1" applyFill="1" applyBorder="1" applyAlignment="1">
      <alignment horizontal="center" vertical="center" wrapText="1"/>
    </xf>
    <xf numFmtId="0" fontId="21" fillId="23" borderId="1" xfId="0" applyFont="1" applyFill="1" applyBorder="1" applyAlignment="1">
      <alignment horizontal="center" vertical="center" wrapText="1"/>
    </xf>
    <xf numFmtId="9" fontId="21" fillId="23" borderId="1" xfId="0" applyNumberFormat="1" applyFont="1" applyFill="1" applyBorder="1" applyAlignment="1">
      <alignment horizontal="center" vertical="center" wrapText="1"/>
    </xf>
    <xf numFmtId="9" fontId="43" fillId="23" borderId="1" xfId="0" applyNumberFormat="1" applyFont="1" applyFill="1" applyBorder="1" applyAlignment="1">
      <alignment horizontal="center" vertical="center"/>
    </xf>
    <xf numFmtId="0" fontId="43" fillId="23" borderId="1" xfId="0" applyFont="1" applyFill="1" applyBorder="1" applyAlignment="1">
      <alignment horizontal="center" vertical="center"/>
    </xf>
    <xf numFmtId="0" fontId="43" fillId="23" borderId="1" xfId="0" applyFont="1" applyFill="1" applyBorder="1" applyAlignment="1">
      <alignment vertical="center" wrapText="1"/>
    </xf>
    <xf numFmtId="0" fontId="23" fillId="23" borderId="10" xfId="0" applyFont="1" applyFill="1" applyBorder="1" applyAlignment="1">
      <alignment vertical="center" wrapText="1"/>
    </xf>
    <xf numFmtId="0" fontId="43" fillId="23" borderId="1" xfId="0" applyFont="1" applyFill="1" applyBorder="1"/>
    <xf numFmtId="0" fontId="42" fillId="23" borderId="1" xfId="0" applyFont="1" applyFill="1" applyBorder="1"/>
    <xf numFmtId="166" fontId="42" fillId="23" borderId="1" xfId="0" applyNumberFormat="1" applyFont="1" applyFill="1" applyBorder="1"/>
    <xf numFmtId="4" fontId="23" fillId="31" borderId="1" xfId="0" applyNumberFormat="1" applyFont="1" applyFill="1" applyBorder="1"/>
    <xf numFmtId="0" fontId="20" fillId="31" borderId="1" xfId="0" applyFont="1" applyFill="1" applyBorder="1" applyAlignment="1">
      <alignment horizontal="center" vertical="center" wrapText="1"/>
    </xf>
    <xf numFmtId="4" fontId="23" fillId="31" borderId="21" xfId="0" applyNumberFormat="1" applyFont="1" applyFill="1" applyBorder="1"/>
    <xf numFmtId="0" fontId="43" fillId="31" borderId="1" xfId="0" applyFont="1" applyFill="1" applyBorder="1"/>
    <xf numFmtId="0" fontId="23" fillId="31" borderId="1" xfId="0" applyFont="1" applyFill="1" applyBorder="1" applyAlignment="1">
      <alignment horizontal="center" vertical="center" wrapText="1"/>
    </xf>
    <xf numFmtId="4" fontId="42" fillId="31" borderId="1" xfId="0" applyNumberFormat="1" applyFont="1" applyFill="1" applyBorder="1"/>
    <xf numFmtId="0" fontId="23" fillId="31" borderId="1" xfId="0" applyFont="1" applyFill="1" applyBorder="1" applyAlignment="1">
      <alignment horizontal="center" vertical="justify" wrapText="1"/>
    </xf>
    <xf numFmtId="0" fontId="23" fillId="31" borderId="1" xfId="0" applyFont="1" applyFill="1" applyBorder="1" applyAlignment="1">
      <alignment horizontal="center" vertical="top" wrapText="1"/>
    </xf>
    <xf numFmtId="0" fontId="23" fillId="31" borderId="1" xfId="0" applyFont="1" applyFill="1" applyBorder="1" applyAlignment="1">
      <alignment horizontal="center" vertical="justify"/>
    </xf>
    <xf numFmtId="0" fontId="44" fillId="31" borderId="1" xfId="0" applyFont="1" applyFill="1" applyBorder="1" applyAlignment="1">
      <alignment horizontal="center" vertical="center" wrapText="1"/>
    </xf>
    <xf numFmtId="9" fontId="23" fillId="31" borderId="1" xfId="0" applyNumberFormat="1" applyFont="1" applyFill="1" applyBorder="1" applyAlignment="1">
      <alignment horizontal="center" vertical="center"/>
    </xf>
    <xf numFmtId="9" fontId="44" fillId="31" borderId="1" xfId="0" applyNumberFormat="1" applyFont="1" applyFill="1" applyBorder="1" applyAlignment="1">
      <alignment horizontal="center" vertical="center" wrapText="1"/>
    </xf>
    <xf numFmtId="0" fontId="23" fillId="31" borderId="19" xfId="0" applyFont="1" applyFill="1" applyBorder="1" applyAlignment="1">
      <alignment horizontal="center" vertical="top" wrapText="1"/>
    </xf>
    <xf numFmtId="0" fontId="23" fillId="31" borderId="21" xfId="0" applyFont="1" applyFill="1" applyBorder="1" applyAlignment="1">
      <alignment horizontal="center" vertical="justify" wrapText="1"/>
    </xf>
    <xf numFmtId="0" fontId="23" fillId="31" borderId="21" xfId="0" applyFont="1" applyFill="1" applyBorder="1" applyAlignment="1">
      <alignment horizontal="center" vertical="center" wrapText="1"/>
    </xf>
    <xf numFmtId="0" fontId="44" fillId="31" borderId="21" xfId="0" applyFont="1" applyFill="1" applyBorder="1" applyAlignment="1">
      <alignment horizontal="center" vertical="justify"/>
    </xf>
    <xf numFmtId="0" fontId="44" fillId="31" borderId="21" xfId="0" applyFont="1" applyFill="1" applyBorder="1" applyAlignment="1">
      <alignment horizontal="center" vertical="center" wrapText="1"/>
    </xf>
    <xf numFmtId="4" fontId="23" fillId="31" borderId="1" xfId="0" applyNumberFormat="1" applyFont="1" applyFill="1" applyBorder="1" applyAlignment="1">
      <alignment horizontal="right" vertical="center" wrapText="1"/>
    </xf>
    <xf numFmtId="0" fontId="23" fillId="31" borderId="1" xfId="0" applyFont="1" applyFill="1" applyBorder="1"/>
    <xf numFmtId="0" fontId="23" fillId="31" borderId="1" xfId="0" applyFont="1" applyFill="1" applyBorder="1" applyAlignment="1">
      <alignment wrapText="1"/>
    </xf>
    <xf numFmtId="0" fontId="70" fillId="31" borderId="1" xfId="0" applyFont="1" applyFill="1" applyBorder="1"/>
    <xf numFmtId="4" fontId="23" fillId="31" borderId="1" xfId="0" applyNumberFormat="1" applyFont="1" applyFill="1" applyBorder="1" applyAlignment="1">
      <alignment horizontal="right"/>
    </xf>
    <xf numFmtId="0" fontId="43" fillId="16" borderId="1" xfId="0" applyFont="1" applyFill="1" applyBorder="1"/>
    <xf numFmtId="0" fontId="43" fillId="16" borderId="1" xfId="0" applyFont="1" applyFill="1" applyBorder="1" applyAlignment="1">
      <alignment vertical="center" wrapText="1"/>
    </xf>
    <xf numFmtId="0" fontId="42" fillId="16" borderId="1" xfId="0" applyFont="1" applyFill="1" applyBorder="1" applyAlignment="1">
      <alignment vertical="center" wrapText="1"/>
    </xf>
    <xf numFmtId="166" fontId="43" fillId="16" borderId="1" xfId="6" applyFont="1" applyFill="1" applyBorder="1" applyAlignment="1">
      <alignment vertical="center" wrapText="1"/>
    </xf>
    <xf numFmtId="9" fontId="43" fillId="16" borderId="1" xfId="3" applyFont="1" applyFill="1" applyBorder="1" applyAlignment="1">
      <alignment vertical="center" wrapText="1"/>
    </xf>
    <xf numFmtId="9" fontId="42" fillId="16" borderId="1" xfId="3" applyFont="1" applyFill="1" applyBorder="1" applyAlignment="1">
      <alignment vertical="center" wrapText="1"/>
    </xf>
    <xf numFmtId="0" fontId="43" fillId="16" borderId="1" xfId="0" applyFont="1" applyFill="1" applyBorder="1" applyAlignment="1">
      <alignment horizontal="left" vertical="center" wrapText="1"/>
    </xf>
    <xf numFmtId="166" fontId="42" fillId="16" borderId="1" xfId="0" applyNumberFormat="1" applyFont="1" applyFill="1" applyBorder="1"/>
    <xf numFmtId="0" fontId="43" fillId="25" borderId="1" xfId="0" applyFont="1" applyFill="1" applyBorder="1" applyAlignment="1">
      <alignment vertical="center" wrapText="1"/>
    </xf>
    <xf numFmtId="0" fontId="23" fillId="25" borderId="1" xfId="0" applyFont="1" applyFill="1" applyBorder="1" applyAlignment="1">
      <alignment vertical="center" wrapText="1"/>
    </xf>
    <xf numFmtId="0" fontId="23" fillId="25" borderId="1" xfId="0" applyFont="1" applyFill="1" applyBorder="1" applyAlignment="1">
      <alignment horizontal="center" vertical="center"/>
    </xf>
    <xf numFmtId="4" fontId="23" fillId="25" borderId="1" xfId="0" applyNumberFormat="1" applyFont="1" applyFill="1" applyBorder="1" applyAlignment="1">
      <alignment horizontal="right" vertical="center"/>
    </xf>
    <xf numFmtId="0" fontId="23" fillId="25" borderId="1" xfId="0" applyFont="1" applyFill="1" applyBorder="1"/>
    <xf numFmtId="0" fontId="23" fillId="25" borderId="1" xfId="0" applyFont="1" applyFill="1" applyBorder="1" applyAlignment="1">
      <alignment vertical="center"/>
    </xf>
    <xf numFmtId="0" fontId="23" fillId="25" borderId="1" xfId="0" applyFont="1" applyFill="1" applyBorder="1" applyAlignment="1">
      <alignment horizontal="center" vertical="center" wrapText="1"/>
    </xf>
    <xf numFmtId="0" fontId="23" fillId="25" borderId="1" xfId="0" applyFont="1" applyFill="1" applyBorder="1" applyAlignment="1">
      <alignment horizontal="right" vertical="center"/>
    </xf>
    <xf numFmtId="0" fontId="44" fillId="25" borderId="1" xfId="0" applyFont="1" applyFill="1" applyBorder="1" applyAlignment="1">
      <alignment vertical="center" wrapText="1"/>
    </xf>
    <xf numFmtId="4" fontId="23" fillId="25" borderId="1" xfId="0" applyNumberFormat="1" applyFont="1" applyFill="1" applyBorder="1" applyAlignment="1">
      <alignment vertical="center" wrapText="1"/>
    </xf>
    <xf numFmtId="0" fontId="44" fillId="25" borderId="1" xfId="0" applyFont="1" applyFill="1" applyBorder="1" applyAlignment="1">
      <alignment horizontal="center" vertical="center" wrapText="1"/>
    </xf>
    <xf numFmtId="0" fontId="44" fillId="25" borderId="1" xfId="0" applyFont="1" applyFill="1" applyBorder="1" applyAlignment="1">
      <alignment horizontal="center" vertical="center"/>
    </xf>
    <xf numFmtId="0" fontId="23" fillId="25" borderId="1" xfId="0" applyFont="1" applyFill="1" applyBorder="1" applyAlignment="1">
      <alignment horizontal="justify" vertical="center"/>
    </xf>
    <xf numFmtId="4" fontId="23" fillId="25" borderId="1" xfId="0" applyNumberFormat="1" applyFont="1" applyFill="1" applyBorder="1"/>
    <xf numFmtId="4" fontId="23" fillId="25" borderId="1" xfId="0" applyNumberFormat="1" applyFont="1" applyFill="1" applyBorder="1" applyAlignment="1">
      <alignment horizontal="right" vertical="center" wrapText="1"/>
    </xf>
    <xf numFmtId="0" fontId="23" fillId="25" borderId="1" xfId="0" applyFont="1" applyFill="1" applyBorder="1" applyAlignment="1">
      <alignment horizontal="right" vertical="center" wrapText="1"/>
    </xf>
    <xf numFmtId="0" fontId="43" fillId="25" borderId="21" xfId="0" applyFont="1" applyFill="1" applyBorder="1" applyAlignment="1">
      <alignment vertical="center" wrapText="1"/>
    </xf>
    <xf numFmtId="4" fontId="23" fillId="25" borderId="1" xfId="0" applyNumberFormat="1" applyFont="1" applyFill="1" applyBorder="1" applyAlignment="1">
      <alignment vertical="center"/>
    </xf>
    <xf numFmtId="9" fontId="23" fillId="25" borderId="1" xfId="0" applyNumberFormat="1" applyFont="1" applyFill="1" applyBorder="1" applyAlignment="1">
      <alignment horizontal="right" vertical="center" wrapText="1"/>
    </xf>
    <xf numFmtId="4" fontId="23" fillId="25" borderId="1" xfId="0" applyNumberFormat="1" applyFont="1" applyFill="1" applyBorder="1" applyAlignment="1">
      <alignment horizontal="center" vertical="center"/>
    </xf>
    <xf numFmtId="9" fontId="23" fillId="25" borderId="1" xfId="0" applyNumberFormat="1" applyFont="1" applyFill="1" applyBorder="1" applyAlignment="1">
      <alignment vertical="center" wrapText="1"/>
    </xf>
    <xf numFmtId="4" fontId="23" fillId="25" borderId="1" xfId="0" applyNumberFormat="1" applyFont="1" applyFill="1" applyBorder="1" applyAlignment="1">
      <alignment horizontal="center" vertical="center" wrapText="1"/>
    </xf>
    <xf numFmtId="0" fontId="51" fillId="25" borderId="1" xfId="0" applyFont="1" applyFill="1" applyBorder="1"/>
    <xf numFmtId="0" fontId="43" fillId="25" borderId="1" xfId="0" applyFont="1" applyFill="1" applyBorder="1" applyAlignment="1">
      <alignment vertical="center"/>
    </xf>
    <xf numFmtId="0" fontId="43" fillId="25" borderId="1" xfId="0" applyFont="1" applyFill="1" applyBorder="1" applyAlignment="1">
      <alignment horizontal="center" vertical="center" wrapText="1"/>
    </xf>
    <xf numFmtId="0" fontId="43" fillId="25" borderId="1" xfId="0" applyFont="1" applyFill="1" applyBorder="1" applyAlignment="1">
      <alignment horizontal="center" vertical="center"/>
    </xf>
    <xf numFmtId="4" fontId="43" fillId="25" borderId="1" xfId="0" applyNumberFormat="1" applyFont="1" applyFill="1" applyBorder="1" applyAlignment="1">
      <alignment horizontal="right" vertical="center"/>
    </xf>
    <xf numFmtId="0" fontId="0" fillId="25" borderId="1" xfId="0" applyFill="1" applyBorder="1"/>
    <xf numFmtId="0" fontId="23" fillId="25" borderId="19" xfId="0" applyFont="1" applyFill="1" applyBorder="1" applyAlignment="1">
      <alignment vertical="center" wrapText="1"/>
    </xf>
    <xf numFmtId="0" fontId="44" fillId="25" borderId="19" xfId="0" applyFont="1" applyFill="1" applyBorder="1" applyAlignment="1">
      <alignment vertical="center" wrapText="1"/>
    </xf>
    <xf numFmtId="4" fontId="44" fillId="25" borderId="19" xfId="0" applyNumberFormat="1" applyFont="1" applyFill="1" applyBorder="1" applyAlignment="1">
      <alignment horizontal="right" vertical="center"/>
    </xf>
    <xf numFmtId="4" fontId="23" fillId="25" borderId="19" xfId="0" applyNumberFormat="1" applyFont="1" applyFill="1" applyBorder="1" applyAlignment="1">
      <alignment horizontal="right" vertical="center"/>
    </xf>
    <xf numFmtId="4" fontId="71" fillId="25" borderId="19" xfId="0" applyNumberFormat="1" applyFont="1" applyFill="1" applyBorder="1" applyAlignment="1">
      <alignment horizontal="right" vertical="center"/>
    </xf>
    <xf numFmtId="0" fontId="23" fillId="25" borderId="19" xfId="0" applyFont="1" applyFill="1" applyBorder="1"/>
    <xf numFmtId="9" fontId="23" fillId="25" borderId="1" xfId="3" applyFont="1" applyFill="1" applyBorder="1" applyAlignment="1">
      <alignment horizontal="center" vertical="center" wrapText="1"/>
    </xf>
    <xf numFmtId="9" fontId="23" fillId="25" borderId="1" xfId="3" applyFont="1" applyFill="1" applyBorder="1" applyAlignment="1">
      <alignment horizontal="center" vertical="center"/>
    </xf>
    <xf numFmtId="0" fontId="21" fillId="0" borderId="21" xfId="0" applyFont="1" applyBorder="1"/>
    <xf numFmtId="0" fontId="21" fillId="0" borderId="19" xfId="0" applyFont="1" applyBorder="1"/>
    <xf numFmtId="0" fontId="21" fillId="0" borderId="21" xfId="0" applyFont="1" applyBorder="1" applyAlignment="1">
      <alignment vertical="center"/>
    </xf>
    <xf numFmtId="0" fontId="20" fillId="0" borderId="21" xfId="0" applyFont="1" applyBorder="1" applyAlignment="1">
      <alignment vertical="center" wrapText="1"/>
    </xf>
    <xf numFmtId="0" fontId="21" fillId="0" borderId="21" xfId="0" applyFont="1" applyBorder="1" applyAlignment="1">
      <alignment vertical="center" wrapText="1"/>
    </xf>
    <xf numFmtId="8" fontId="21" fillId="8" borderId="21" xfId="0" applyNumberFormat="1" applyFont="1" applyFill="1" applyBorder="1" applyAlignment="1">
      <alignment vertical="center"/>
    </xf>
    <xf numFmtId="0" fontId="21" fillId="9" borderId="21" xfId="0" applyFont="1" applyFill="1" applyBorder="1" applyAlignment="1">
      <alignment vertical="center" wrapText="1"/>
    </xf>
    <xf numFmtId="10" fontId="21" fillId="0" borderId="21" xfId="0" applyNumberFormat="1" applyFont="1" applyBorder="1" applyAlignment="1">
      <alignment vertical="center" wrapText="1"/>
    </xf>
    <xf numFmtId="10" fontId="21" fillId="0" borderId="21" xfId="0" applyNumberFormat="1" applyFont="1" applyBorder="1" applyAlignment="1">
      <alignment vertical="center"/>
    </xf>
    <xf numFmtId="9" fontId="21" fillId="0" borderId="21" xfId="0" applyNumberFormat="1" applyFont="1" applyBorder="1" applyAlignment="1">
      <alignment vertical="center"/>
    </xf>
    <xf numFmtId="8" fontId="21" fillId="8" borderId="21" xfId="0" applyNumberFormat="1" applyFont="1" applyFill="1" applyBorder="1" applyAlignment="1">
      <alignment vertical="center" wrapText="1"/>
    </xf>
    <xf numFmtId="0" fontId="21" fillId="9" borderId="1" xfId="0" applyFont="1" applyFill="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center"/>
    </xf>
    <xf numFmtId="8" fontId="21" fillId="8" borderId="1" xfId="0" applyNumberFormat="1" applyFont="1" applyFill="1" applyBorder="1" applyAlignment="1">
      <alignment vertical="center" wrapText="1"/>
    </xf>
    <xf numFmtId="0" fontId="21" fillId="0" borderId="1" xfId="0" applyFont="1" applyBorder="1"/>
    <xf numFmtId="10" fontId="21" fillId="0" borderId="1" xfId="0" applyNumberFormat="1" applyFont="1" applyBorder="1" applyAlignment="1">
      <alignment vertical="center" wrapText="1"/>
    </xf>
    <xf numFmtId="10" fontId="21" fillId="0" borderId="1" xfId="0" applyNumberFormat="1" applyFont="1" applyBorder="1" applyAlignment="1">
      <alignment vertical="center"/>
    </xf>
    <xf numFmtId="9" fontId="21" fillId="0" borderId="1" xfId="0" applyNumberFormat="1" applyFont="1" applyBorder="1" applyAlignment="1">
      <alignment vertical="center"/>
    </xf>
    <xf numFmtId="9" fontId="21" fillId="0" borderId="21" xfId="0" applyNumberFormat="1" applyFont="1" applyBorder="1" applyAlignment="1">
      <alignment vertical="center" wrapText="1"/>
    </xf>
    <xf numFmtId="8" fontId="22" fillId="8" borderId="21" xfId="0" applyNumberFormat="1" applyFont="1" applyFill="1" applyBorder="1" applyAlignment="1">
      <alignment vertical="center" wrapText="1"/>
    </xf>
    <xf numFmtId="8" fontId="21" fillId="0" borderId="21" xfId="0" applyNumberFormat="1" applyFont="1" applyBorder="1" applyAlignment="1">
      <alignment vertical="center" wrapText="1"/>
    </xf>
    <xf numFmtId="0" fontId="21" fillId="0" borderId="1" xfId="0" applyFont="1" applyBorder="1" applyAlignment="1">
      <alignment wrapText="1"/>
    </xf>
    <xf numFmtId="0" fontId="51" fillId="32" borderId="1" xfId="0" applyFont="1" applyFill="1" applyBorder="1"/>
    <xf numFmtId="0" fontId="51" fillId="32" borderId="1" xfId="0" applyFont="1" applyFill="1" applyBorder="1" applyAlignment="1">
      <alignment vertical="center"/>
    </xf>
    <xf numFmtId="0" fontId="42" fillId="32" borderId="1" xfId="0" applyFont="1" applyFill="1" applyBorder="1" applyAlignment="1">
      <alignment vertical="center" wrapText="1"/>
    </xf>
    <xf numFmtId="43" fontId="42" fillId="32" borderId="1" xfId="1" applyFont="1" applyFill="1" applyBorder="1" applyAlignment="1">
      <alignment vertical="center" wrapText="1"/>
    </xf>
    <xf numFmtId="0" fontId="43" fillId="32" borderId="1" xfId="0" applyFont="1" applyFill="1" applyBorder="1" applyAlignment="1">
      <alignment vertical="center" wrapText="1"/>
    </xf>
    <xf numFmtId="9" fontId="42" fillId="32" borderId="1" xfId="3" applyFont="1" applyFill="1" applyBorder="1" applyAlignment="1">
      <alignment vertical="center" wrapText="1"/>
    </xf>
    <xf numFmtId="44" fontId="51" fillId="32" borderId="1" xfId="0" applyNumberFormat="1" applyFont="1" applyFill="1" applyBorder="1"/>
    <xf numFmtId="43" fontId="43" fillId="32" borderId="1" xfId="1" applyFont="1" applyFill="1" applyBorder="1" applyAlignment="1">
      <alignment vertical="center" wrapText="1"/>
    </xf>
    <xf numFmtId="9" fontId="43" fillId="32" borderId="1" xfId="3" applyFont="1" applyFill="1" applyBorder="1" applyAlignment="1">
      <alignment vertical="center" wrapText="1"/>
    </xf>
    <xf numFmtId="0" fontId="43" fillId="32" borderId="1" xfId="0" applyFont="1" applyFill="1" applyBorder="1" applyAlignment="1">
      <alignment horizontal="center" vertical="center" wrapText="1"/>
    </xf>
    <xf numFmtId="8" fontId="44" fillId="0" borderId="1" xfId="0" applyNumberFormat="1" applyFont="1" applyBorder="1" applyAlignment="1">
      <alignment horizontal="center" vertical="center" wrapText="1"/>
    </xf>
    <xf numFmtId="0" fontId="51" fillId="32" borderId="1" xfId="0" applyFont="1" applyFill="1" applyBorder="1" applyAlignment="1">
      <alignment wrapText="1"/>
    </xf>
    <xf numFmtId="0" fontId="51" fillId="32" borderId="1" xfId="0" applyFont="1" applyFill="1" applyBorder="1" applyAlignment="1">
      <alignment vertical="center" wrapText="1"/>
    </xf>
    <xf numFmtId="0" fontId="51" fillId="32" borderId="21" xfId="0" applyFont="1" applyFill="1" applyBorder="1"/>
    <xf numFmtId="0" fontId="51" fillId="32" borderId="21" xfId="0" applyFont="1" applyFill="1" applyBorder="1" applyAlignment="1">
      <alignment vertical="center" wrapText="1"/>
    </xf>
    <xf numFmtId="0" fontId="43" fillId="32" borderId="21" xfId="0" applyFont="1" applyFill="1" applyBorder="1" applyAlignment="1">
      <alignment vertical="center" wrapText="1"/>
    </xf>
    <xf numFmtId="0" fontId="42" fillId="32" borderId="21" xfId="0" applyFont="1" applyFill="1" applyBorder="1" applyAlignment="1">
      <alignment vertical="center" wrapText="1"/>
    </xf>
    <xf numFmtId="43" fontId="43" fillId="32" borderId="21" xfId="1" applyFont="1" applyFill="1" applyBorder="1" applyAlignment="1">
      <alignment vertical="center" wrapText="1"/>
    </xf>
    <xf numFmtId="9" fontId="43" fillId="32" borderId="21" xfId="3" applyFont="1" applyFill="1" applyBorder="1" applyAlignment="1">
      <alignment vertical="center" wrapText="1"/>
    </xf>
    <xf numFmtId="9" fontId="42" fillId="32" borderId="21" xfId="3" applyFont="1" applyFill="1" applyBorder="1" applyAlignment="1">
      <alignment vertical="center" wrapText="1"/>
    </xf>
    <xf numFmtId="0" fontId="51" fillId="32" borderId="40" xfId="0" applyFont="1" applyFill="1" applyBorder="1"/>
    <xf numFmtId="0" fontId="51" fillId="32" borderId="41" xfId="0" applyFont="1" applyFill="1" applyBorder="1"/>
    <xf numFmtId="0" fontId="42" fillId="32" borderId="41" xfId="0" applyFont="1" applyFill="1" applyBorder="1" applyAlignment="1">
      <alignment vertical="center" wrapText="1"/>
    </xf>
    <xf numFmtId="43" fontId="42" fillId="32" borderId="41" xfId="1" applyFont="1" applyFill="1" applyBorder="1" applyAlignment="1">
      <alignment vertical="center" wrapText="1"/>
    </xf>
    <xf numFmtId="0" fontId="43" fillId="32" borderId="41" xfId="0" applyFont="1" applyFill="1" applyBorder="1" applyAlignment="1">
      <alignment vertical="center" wrapText="1"/>
    </xf>
    <xf numFmtId="9" fontId="43" fillId="32" borderId="41" xfId="3" applyFont="1" applyFill="1" applyBorder="1" applyAlignment="1">
      <alignment vertical="center" wrapText="1"/>
    </xf>
    <xf numFmtId="9" fontId="42" fillId="32" borderId="41" xfId="3" applyFont="1" applyFill="1" applyBorder="1" applyAlignment="1">
      <alignment vertical="center" wrapText="1"/>
    </xf>
    <xf numFmtId="0" fontId="51" fillId="32" borderId="42" xfId="0" applyFont="1" applyFill="1" applyBorder="1"/>
    <xf numFmtId="0" fontId="20" fillId="20" borderId="1" xfId="0" applyFont="1" applyFill="1" applyBorder="1" applyAlignment="1">
      <alignment horizontal="center" vertical="center" wrapText="1"/>
    </xf>
    <xf numFmtId="0" fontId="43" fillId="20" borderId="1" xfId="0" applyFont="1" applyFill="1" applyBorder="1" applyAlignment="1">
      <alignment horizontal="center" vertical="center" wrapText="1"/>
    </xf>
    <xf numFmtId="9" fontId="43" fillId="20" borderId="1" xfId="0" applyNumberFormat="1" applyFont="1" applyFill="1" applyBorder="1" applyAlignment="1">
      <alignment horizontal="center" vertical="center" wrapText="1"/>
    </xf>
    <xf numFmtId="0" fontId="21" fillId="20" borderId="1" xfId="0" applyFont="1" applyFill="1" applyBorder="1" applyAlignment="1">
      <alignment horizontal="center" vertical="center" wrapText="1"/>
    </xf>
    <xf numFmtId="44" fontId="43" fillId="20" borderId="1" xfId="2" applyFont="1" applyFill="1" applyBorder="1" applyAlignment="1">
      <alignment horizontal="center" vertical="center"/>
    </xf>
    <xf numFmtId="0" fontId="19" fillId="20" borderId="1" xfId="0" applyFont="1" applyFill="1" applyBorder="1" applyAlignment="1">
      <alignment horizontal="center" vertical="center" wrapText="1"/>
    </xf>
    <xf numFmtId="10" fontId="43" fillId="20" borderId="1" xfId="3" applyNumberFormat="1" applyFont="1" applyFill="1" applyBorder="1" applyAlignment="1">
      <alignment horizontal="center" vertical="center"/>
    </xf>
    <xf numFmtId="10" fontId="43" fillId="20" borderId="1" xfId="0" applyNumberFormat="1" applyFont="1" applyFill="1" applyBorder="1" applyAlignment="1">
      <alignment horizontal="center" vertical="center"/>
    </xf>
    <xf numFmtId="0" fontId="19" fillId="20" borderId="6" xfId="0" applyFont="1" applyFill="1" applyBorder="1" applyAlignment="1">
      <alignment horizontal="center" vertical="center" wrapText="1"/>
    </xf>
    <xf numFmtId="0" fontId="21" fillId="20" borderId="1" xfId="0" applyFont="1" applyFill="1" applyBorder="1" applyAlignment="1">
      <alignment vertical="center" wrapText="1"/>
    </xf>
    <xf numFmtId="10" fontId="43" fillId="20" borderId="1" xfId="3" applyNumberFormat="1" applyFont="1" applyFill="1" applyBorder="1" applyAlignment="1">
      <alignment vertical="center"/>
    </xf>
    <xf numFmtId="10" fontId="43" fillId="20" borderId="1" xfId="0" applyNumberFormat="1" applyFont="1" applyFill="1" applyBorder="1" applyAlignment="1">
      <alignment vertical="center"/>
    </xf>
    <xf numFmtId="0" fontId="20" fillId="20" borderId="1" xfId="0" applyFont="1" applyFill="1" applyBorder="1" applyAlignment="1">
      <alignment vertical="center" wrapText="1"/>
    </xf>
    <xf numFmtId="0" fontId="43" fillId="20" borderId="1" xfId="0" applyFont="1" applyFill="1" applyBorder="1" applyAlignment="1">
      <alignment vertical="center" wrapText="1"/>
    </xf>
    <xf numFmtId="0" fontId="43" fillId="20" borderId="1" xfId="0" applyFont="1" applyFill="1" applyBorder="1" applyAlignment="1">
      <alignment horizontal="center" vertical="center"/>
    </xf>
    <xf numFmtId="0" fontId="43" fillId="20" borderId="6" xfId="0" applyFont="1" applyFill="1" applyBorder="1" applyAlignment="1">
      <alignment horizontal="center" vertical="center"/>
    </xf>
    <xf numFmtId="0" fontId="43" fillId="20" borderId="8" xfId="0" applyFont="1" applyFill="1" applyBorder="1" applyAlignment="1">
      <alignment horizontal="center" vertical="center"/>
    </xf>
    <xf numFmtId="0" fontId="43" fillId="33" borderId="1" xfId="5" applyFont="1" applyFill="1" applyBorder="1" applyAlignment="1">
      <alignment horizontal="center" vertical="center" wrapText="1"/>
    </xf>
    <xf numFmtId="0" fontId="42" fillId="33" borderId="1" xfId="5" applyFont="1" applyFill="1" applyBorder="1" applyAlignment="1">
      <alignment horizontal="center" vertical="center" wrapText="1"/>
    </xf>
    <xf numFmtId="0" fontId="44" fillId="33" borderId="1" xfId="5" applyFont="1" applyFill="1" applyBorder="1" applyAlignment="1">
      <alignment horizontal="center" vertical="center" wrapText="1"/>
    </xf>
    <xf numFmtId="43" fontId="43" fillId="33" borderId="1" xfId="1" applyFont="1" applyFill="1" applyBorder="1" applyAlignment="1">
      <alignment horizontal="center" vertical="center" wrapText="1"/>
    </xf>
    <xf numFmtId="10" fontId="43" fillId="33" borderId="1" xfId="5" applyNumberFormat="1" applyFont="1" applyFill="1" applyBorder="1" applyAlignment="1">
      <alignment horizontal="center" vertical="center"/>
    </xf>
    <xf numFmtId="0" fontId="43" fillId="33" borderId="1" xfId="0" applyFont="1" applyFill="1" applyBorder="1"/>
    <xf numFmtId="165" fontId="42" fillId="33" borderId="1" xfId="0" applyNumberFormat="1" applyFont="1" applyFill="1" applyBorder="1"/>
    <xf numFmtId="44" fontId="42" fillId="20" borderId="21" xfId="2" applyFont="1" applyFill="1" applyBorder="1" applyAlignment="1">
      <alignment horizontal="center" vertical="center"/>
    </xf>
    <xf numFmtId="0" fontId="43" fillId="20" borderId="21" xfId="0" applyFont="1" applyFill="1" applyBorder="1"/>
    <xf numFmtId="0" fontId="43" fillId="33" borderId="1" xfId="5" applyFont="1" applyFill="1" applyBorder="1" applyAlignment="1">
      <alignment horizontal="left" vertical="center" wrapText="1"/>
    </xf>
    <xf numFmtId="165" fontId="42" fillId="33" borderId="1" xfId="6" applyNumberFormat="1" applyFont="1" applyFill="1" applyBorder="1" applyAlignment="1">
      <alignment horizontal="center" vertical="center"/>
    </xf>
    <xf numFmtId="43" fontId="43" fillId="33" borderId="1" xfId="1" applyFont="1" applyFill="1" applyBorder="1" applyAlignment="1">
      <alignment horizontal="center" vertical="center"/>
    </xf>
    <xf numFmtId="165" fontId="43" fillId="33" borderId="1" xfId="6" applyNumberFormat="1" applyFont="1" applyFill="1" applyBorder="1" applyAlignment="1">
      <alignment horizontal="center" vertical="center"/>
    </xf>
    <xf numFmtId="0" fontId="43" fillId="33" borderId="1" xfId="5" applyFont="1" applyFill="1" applyBorder="1" applyAlignment="1">
      <alignment vertical="center" wrapText="1"/>
    </xf>
    <xf numFmtId="10" fontId="43" fillId="33" borderId="1" xfId="3" applyNumberFormat="1" applyFont="1" applyFill="1" applyBorder="1" applyAlignment="1">
      <alignment horizontal="center" vertical="center" wrapText="1"/>
    </xf>
    <xf numFmtId="0" fontId="43" fillId="33" borderId="1" xfId="0" applyFont="1" applyFill="1" applyBorder="1" applyAlignment="1">
      <alignment vertical="center" wrapText="1"/>
    </xf>
    <xf numFmtId="0" fontId="43" fillId="33" borderId="1" xfId="0" applyFont="1" applyFill="1" applyBorder="1" applyAlignment="1">
      <alignment horizontal="left" vertical="center" wrapText="1"/>
    </xf>
    <xf numFmtId="165" fontId="42" fillId="33" borderId="1" xfId="6" applyNumberFormat="1" applyFont="1" applyFill="1" applyBorder="1" applyAlignment="1">
      <alignment horizontal="center" vertical="center" wrapText="1"/>
    </xf>
    <xf numFmtId="0" fontId="42" fillId="33" borderId="1" xfId="5" applyFont="1" applyFill="1" applyBorder="1" applyAlignment="1">
      <alignment horizontal="center" vertical="top" wrapText="1"/>
    </xf>
    <xf numFmtId="0" fontId="23" fillId="33" borderId="1" xfId="7" applyFont="1" applyFill="1" applyBorder="1" applyAlignment="1">
      <alignment horizontal="left" vertical="center" wrapText="1"/>
    </xf>
    <xf numFmtId="1" fontId="21" fillId="33" borderId="1" xfId="7" applyNumberFormat="1" applyFont="1" applyFill="1" applyBorder="1" applyAlignment="1">
      <alignment horizontal="center" vertical="center" shrinkToFit="1"/>
    </xf>
    <xf numFmtId="0" fontId="23" fillId="33" borderId="1" xfId="7" applyFont="1" applyFill="1" applyBorder="1" applyAlignment="1">
      <alignment horizontal="left" vertical="top" wrapText="1"/>
    </xf>
    <xf numFmtId="0" fontId="42" fillId="33" borderId="1" xfId="5" applyFont="1" applyFill="1" applyBorder="1" applyAlignment="1">
      <alignment vertical="center" wrapText="1"/>
    </xf>
    <xf numFmtId="165" fontId="44" fillId="33" borderId="1" xfId="6" applyNumberFormat="1" applyFont="1" applyFill="1" applyBorder="1" applyAlignment="1">
      <alignment horizontal="center" vertical="center"/>
    </xf>
    <xf numFmtId="0" fontId="23" fillId="33" borderId="1" xfId="5" applyFont="1" applyFill="1" applyBorder="1" applyAlignment="1">
      <alignment vertical="center" wrapText="1"/>
    </xf>
    <xf numFmtId="0" fontId="23" fillId="5" borderId="1" xfId="0" applyFont="1" applyFill="1" applyBorder="1" applyAlignment="1">
      <alignment vertical="center" wrapText="1"/>
    </xf>
    <xf numFmtId="0" fontId="72" fillId="35" borderId="16" xfId="0" applyFont="1" applyFill="1" applyBorder="1"/>
    <xf numFmtId="0" fontId="73" fillId="35" borderId="16" xfId="0" applyFont="1" applyFill="1" applyBorder="1"/>
    <xf numFmtId="164" fontId="73" fillId="35" borderId="53" xfId="0" applyNumberFormat="1" applyFont="1" applyFill="1" applyBorder="1"/>
    <xf numFmtId="0" fontId="43" fillId="34" borderId="1" xfId="0" applyFont="1" applyFill="1" applyBorder="1" applyAlignment="1">
      <alignment horizontal="center" vertical="center" textRotation="90"/>
    </xf>
    <xf numFmtId="0" fontId="43" fillId="34" borderId="1" xfId="0" applyFont="1" applyFill="1" applyBorder="1" applyAlignment="1">
      <alignment vertical="center" wrapText="1"/>
    </xf>
    <xf numFmtId="0" fontId="43" fillId="34" borderId="1" xfId="0" applyFont="1" applyFill="1" applyBorder="1" applyAlignment="1">
      <alignment horizontal="center" vertical="center"/>
    </xf>
    <xf numFmtId="8" fontId="43" fillId="34" borderId="1" xfId="0" applyNumberFormat="1" applyFont="1" applyFill="1" applyBorder="1" applyAlignment="1">
      <alignment vertical="center"/>
    </xf>
    <xf numFmtId="0" fontId="43" fillId="34" borderId="1" xfId="0" applyFont="1" applyFill="1" applyBorder="1" applyAlignment="1">
      <alignment vertical="center"/>
    </xf>
    <xf numFmtId="0" fontId="43" fillId="34" borderId="1" xfId="0" applyFont="1" applyFill="1" applyBorder="1" applyAlignment="1">
      <alignment horizontal="center" vertical="center" textRotation="90" wrapText="1"/>
    </xf>
    <xf numFmtId="9" fontId="21" fillId="34" borderId="1" xfId="0" applyNumberFormat="1" applyFont="1" applyFill="1" applyBorder="1" applyAlignment="1">
      <alignment horizontal="center" vertical="center" wrapText="1"/>
    </xf>
    <xf numFmtId="9" fontId="43" fillId="34" borderId="1" xfId="0" applyNumberFormat="1" applyFont="1" applyFill="1" applyBorder="1" applyAlignment="1">
      <alignment horizontal="center" vertical="center"/>
    </xf>
    <xf numFmtId="9" fontId="43" fillId="34" borderId="1" xfId="0" applyNumberFormat="1" applyFont="1" applyFill="1" applyBorder="1" applyAlignment="1">
      <alignment horizontal="center" vertical="center" textRotation="90" wrapText="1"/>
    </xf>
    <xf numFmtId="4" fontId="21" fillId="34" borderId="1" xfId="0" applyNumberFormat="1" applyFont="1" applyFill="1" applyBorder="1" applyAlignment="1">
      <alignment horizontal="right" vertical="center" wrapText="1"/>
    </xf>
    <xf numFmtId="4" fontId="21" fillId="34" borderId="1" xfId="0" applyNumberFormat="1" applyFont="1" applyFill="1" applyBorder="1" applyAlignment="1">
      <alignment horizontal="center" vertical="center" wrapText="1"/>
    </xf>
    <xf numFmtId="8" fontId="43" fillId="34" borderId="1" xfId="0" applyNumberFormat="1" applyFont="1" applyFill="1" applyBorder="1" applyAlignment="1">
      <alignment horizontal="right" vertical="center"/>
    </xf>
    <xf numFmtId="0" fontId="43" fillId="34" borderId="19" xfId="0" applyFont="1" applyFill="1" applyBorder="1" applyAlignment="1">
      <alignment vertical="center"/>
    </xf>
    <xf numFmtId="165" fontId="43" fillId="34" borderId="1" xfId="2" applyNumberFormat="1" applyFont="1" applyFill="1" applyBorder="1" applyAlignment="1">
      <alignment vertical="center"/>
    </xf>
    <xf numFmtId="0" fontId="21" fillId="34" borderId="1" xfId="0" applyFont="1" applyFill="1" applyBorder="1" applyAlignment="1">
      <alignment horizontal="justify" vertical="center" wrapText="1"/>
    </xf>
    <xf numFmtId="165" fontId="43" fillId="34" borderId="1" xfId="2" applyNumberFormat="1" applyFont="1" applyFill="1" applyBorder="1" applyAlignment="1">
      <alignment horizontal="right" vertical="center"/>
    </xf>
    <xf numFmtId="0" fontId="43" fillId="34" borderId="1" xfId="0" applyFont="1" applyFill="1" applyBorder="1" applyAlignment="1">
      <alignment horizontal="center" vertical="center" wrapText="1"/>
    </xf>
    <xf numFmtId="0" fontId="42" fillId="34" borderId="1" xfId="0" applyFont="1" applyFill="1" applyBorder="1" applyAlignment="1">
      <alignment vertical="center" wrapText="1"/>
    </xf>
    <xf numFmtId="44" fontId="43" fillId="34" borderId="1" xfId="2" applyFont="1" applyFill="1" applyBorder="1" applyAlignment="1">
      <alignment horizontal="right" vertical="center"/>
    </xf>
    <xf numFmtId="0" fontId="21" fillId="34" borderId="1" xfId="0" applyFont="1" applyFill="1" applyBorder="1" applyAlignment="1">
      <alignment vertical="center" wrapText="1"/>
    </xf>
    <xf numFmtId="0" fontId="43" fillId="34" borderId="21" xfId="0" applyFont="1" applyFill="1" applyBorder="1" applyAlignment="1">
      <alignment vertical="center" wrapText="1"/>
    </xf>
    <xf numFmtId="0" fontId="43" fillId="34" borderId="21" xfId="0" applyFont="1" applyFill="1" applyBorder="1" applyAlignment="1">
      <alignment vertical="center"/>
    </xf>
    <xf numFmtId="8" fontId="42" fillId="34" borderId="1" xfId="0" applyNumberFormat="1" applyFont="1" applyFill="1" applyBorder="1" applyAlignment="1">
      <alignment vertical="center"/>
    </xf>
    <xf numFmtId="0" fontId="21" fillId="10" borderId="1" xfId="0" applyFont="1" applyFill="1" applyBorder="1" applyAlignment="1">
      <alignment horizontal="center" vertical="center" wrapText="1"/>
    </xf>
    <xf numFmtId="9" fontId="21" fillId="0" borderId="1" xfId="0" applyNumberFormat="1" applyFont="1" applyBorder="1" applyAlignment="1">
      <alignment horizontal="center" vertical="center" wrapText="1"/>
    </xf>
    <xf numFmtId="0" fontId="23" fillId="0" borderId="10" xfId="0" applyFont="1" applyBorder="1" applyAlignment="1">
      <alignment vertical="center" wrapText="1"/>
    </xf>
    <xf numFmtId="0" fontId="23" fillId="0" borderId="1" xfId="0" applyFont="1" applyBorder="1" applyAlignment="1">
      <alignment vertical="center" wrapText="1"/>
    </xf>
    <xf numFmtId="0" fontId="23" fillId="0" borderId="23" xfId="0" applyFont="1" applyBorder="1" applyAlignment="1">
      <alignment vertical="center" wrapText="1"/>
    </xf>
    <xf numFmtId="0" fontId="23" fillId="0" borderId="1" xfId="0" applyFont="1" applyBorder="1" applyAlignment="1">
      <alignment horizontal="center" vertical="center" wrapText="1"/>
    </xf>
    <xf numFmtId="166" fontId="43" fillId="0" borderId="1" xfId="6" applyFont="1" applyFill="1" applyBorder="1" applyAlignment="1">
      <alignment vertical="center"/>
    </xf>
    <xf numFmtId="0" fontId="23" fillId="0" borderId="23" xfId="0" applyFont="1" applyBorder="1" applyAlignment="1">
      <alignment horizontal="center" vertical="center" wrapText="1"/>
    </xf>
    <xf numFmtId="9"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0" fontId="43" fillId="0" borderId="10" xfId="0" applyFont="1" applyBorder="1"/>
    <xf numFmtId="0" fontId="43" fillId="0" borderId="1" xfId="0" applyFont="1" applyBorder="1"/>
    <xf numFmtId="0" fontId="42" fillId="0" borderId="6" xfId="0" applyFont="1" applyBorder="1"/>
    <xf numFmtId="0" fontId="42" fillId="0" borderId="1" xfId="0" applyFont="1" applyBorder="1"/>
    <xf numFmtId="166" fontId="42" fillId="0" borderId="1" xfId="0" applyNumberFormat="1" applyFont="1" applyBorder="1"/>
    <xf numFmtId="0" fontId="0" fillId="0" borderId="0" xfId="0" pivotButton="1"/>
    <xf numFmtId="0" fontId="0" fillId="0" borderId="0" xfId="0" applyAlignment="1">
      <alignment horizontal="left" indent="1"/>
    </xf>
    <xf numFmtId="0" fontId="20" fillId="2" borderId="0" xfId="0" applyFont="1" applyFill="1" applyAlignment="1">
      <alignment horizontal="center" vertical="center" wrapText="1"/>
    </xf>
    <xf numFmtId="0" fontId="20" fillId="2" borderId="0" xfId="0" applyFont="1" applyFill="1" applyAlignment="1">
      <alignment horizontal="center" vertical="center" textRotation="90" wrapText="1"/>
    </xf>
    <xf numFmtId="9" fontId="0" fillId="0" borderId="0" xfId="3" applyFont="1"/>
    <xf numFmtId="9" fontId="0" fillId="0" borderId="0" xfId="0" applyNumberFormat="1" applyAlignment="1">
      <alignment horizontal="center" vertical="center"/>
    </xf>
    <xf numFmtId="0" fontId="0" fillId="0" borderId="0" xfId="0" applyAlignment="1">
      <alignment vertical="center" wrapText="1"/>
    </xf>
    <xf numFmtId="0" fontId="0" fillId="0" borderId="0" xfId="0" applyAlignment="1">
      <alignment wrapText="1"/>
    </xf>
    <xf numFmtId="0" fontId="51" fillId="32" borderId="21" xfId="0" applyFont="1" applyFill="1" applyBorder="1" applyAlignment="1">
      <alignment vertical="center"/>
    </xf>
    <xf numFmtId="43" fontId="42" fillId="32" borderId="21" xfId="1" applyFont="1" applyFill="1" applyBorder="1" applyAlignment="1">
      <alignment vertical="center" wrapText="1"/>
    </xf>
    <xf numFmtId="0" fontId="0" fillId="3" borderId="0" xfId="0" applyFill="1" applyAlignment="1">
      <alignment vertical="center" wrapText="1"/>
    </xf>
    <xf numFmtId="0" fontId="41" fillId="12" borderId="1" xfId="0" applyFont="1" applyFill="1" applyBorder="1" applyAlignment="1">
      <alignment horizontal="center" vertical="center"/>
    </xf>
    <xf numFmtId="0" fontId="0" fillId="0" borderId="10" xfId="0" applyBorder="1" applyAlignment="1">
      <alignment horizontal="left"/>
    </xf>
    <xf numFmtId="0" fontId="0" fillId="0" borderId="10" xfId="0" applyBorder="1" applyAlignment="1">
      <alignment horizontal="center"/>
    </xf>
    <xf numFmtId="0" fontId="32" fillId="23" borderId="1" xfId="0" applyFont="1" applyFill="1" applyBorder="1" applyAlignment="1">
      <alignment vertical="center"/>
    </xf>
    <xf numFmtId="0" fontId="32" fillId="5" borderId="10" xfId="0" applyFont="1" applyFill="1" applyBorder="1" applyAlignment="1">
      <alignment vertical="center"/>
    </xf>
    <xf numFmtId="0" fontId="19" fillId="3" borderId="35" xfId="0" applyFont="1" applyFill="1" applyBorder="1" applyAlignment="1">
      <alignment horizontal="center" vertical="center" textRotation="90" wrapText="1"/>
    </xf>
    <xf numFmtId="0" fontId="80" fillId="0" borderId="4" xfId="0" applyFont="1" applyBorder="1" applyAlignment="1">
      <alignment vertical="center" textRotation="90"/>
    </xf>
    <xf numFmtId="0" fontId="81" fillId="3" borderId="1" xfId="0" applyFont="1" applyFill="1" applyBorder="1" applyAlignment="1">
      <alignment vertical="center" textRotation="90" wrapText="1"/>
    </xf>
    <xf numFmtId="0" fontId="82" fillId="17" borderId="1" xfId="0" applyFont="1" applyFill="1" applyBorder="1" applyAlignment="1">
      <alignment vertical="center" textRotation="90" wrapText="1"/>
    </xf>
    <xf numFmtId="0" fontId="82" fillId="17" borderId="1" xfId="0" applyFont="1" applyFill="1" applyBorder="1" applyAlignment="1">
      <alignment vertical="center" textRotation="90"/>
    </xf>
    <xf numFmtId="0" fontId="81" fillId="3" borderId="1" xfId="0" applyFont="1" applyFill="1" applyBorder="1" applyAlignment="1">
      <alignment horizontal="center" vertical="center" textRotation="90" wrapText="1"/>
    </xf>
    <xf numFmtId="0" fontId="83" fillId="5" borderId="1" xfId="0" applyFont="1" applyFill="1" applyBorder="1" applyAlignment="1">
      <alignment horizontal="center" vertical="center" wrapText="1"/>
    </xf>
    <xf numFmtId="0" fontId="84" fillId="5" borderId="1" xfId="0" applyFont="1" applyFill="1" applyBorder="1" applyAlignment="1">
      <alignment horizontal="center" vertical="center" wrapText="1"/>
    </xf>
    <xf numFmtId="0" fontId="84" fillId="5" borderId="1" xfId="0" applyFont="1" applyFill="1" applyBorder="1" applyAlignment="1">
      <alignment vertical="center" wrapText="1"/>
    </xf>
    <xf numFmtId="0" fontId="56" fillId="5" borderId="1" xfId="0" applyFont="1" applyFill="1" applyBorder="1" applyAlignment="1">
      <alignment vertical="center" wrapText="1"/>
    </xf>
    <xf numFmtId="0" fontId="84" fillId="5" borderId="1" xfId="0" applyFont="1" applyFill="1" applyBorder="1" applyAlignment="1">
      <alignment horizontal="center" vertical="center"/>
    </xf>
    <xf numFmtId="4" fontId="84" fillId="5" borderId="1" xfId="0" applyNumberFormat="1" applyFont="1" applyFill="1" applyBorder="1" applyAlignment="1">
      <alignment horizontal="right" vertical="center"/>
    </xf>
    <xf numFmtId="0" fontId="84" fillId="5" borderId="1" xfId="0" applyFont="1" applyFill="1" applyBorder="1"/>
    <xf numFmtId="0" fontId="84" fillId="5" borderId="1" xfId="0" applyFont="1" applyFill="1" applyBorder="1" applyAlignment="1">
      <alignment vertical="center"/>
    </xf>
    <xf numFmtId="0" fontId="83" fillId="5" borderId="1" xfId="0" applyFont="1" applyFill="1" applyBorder="1" applyAlignment="1">
      <alignment vertical="center" wrapText="1"/>
    </xf>
    <xf numFmtId="0" fontId="84" fillId="5" borderId="1" xfId="0" applyFont="1" applyFill="1" applyBorder="1" applyAlignment="1">
      <alignment horizontal="right" vertical="center"/>
    </xf>
    <xf numFmtId="0" fontId="83" fillId="5" borderId="45" xfId="0" applyFont="1" applyFill="1" applyBorder="1" applyAlignment="1">
      <alignment vertical="center" wrapText="1"/>
    </xf>
    <xf numFmtId="0" fontId="84" fillId="5" borderId="45" xfId="0" applyFont="1" applyFill="1" applyBorder="1" applyAlignment="1">
      <alignment vertical="center" wrapText="1"/>
    </xf>
    <xf numFmtId="0" fontId="83" fillId="5" borderId="4" xfId="0" applyFont="1" applyFill="1" applyBorder="1" applyAlignment="1">
      <alignment vertical="center" wrapText="1"/>
    </xf>
    <xf numFmtId="0" fontId="82" fillId="5" borderId="1" xfId="0" applyFont="1" applyFill="1" applyBorder="1" applyAlignment="1">
      <alignment vertical="center" wrapText="1"/>
    </xf>
    <xf numFmtId="4" fontId="85" fillId="5" borderId="1" xfId="0" applyNumberFormat="1" applyFont="1" applyFill="1" applyBorder="1" applyAlignment="1">
      <alignment vertical="center" wrapText="1"/>
    </xf>
    <xf numFmtId="0" fontId="44" fillId="5" borderId="0" xfId="0" applyFont="1" applyFill="1" applyAlignment="1">
      <alignment horizontal="center" vertical="center" wrapText="1"/>
    </xf>
    <xf numFmtId="0" fontId="82" fillId="5" borderId="1" xfId="0" applyFont="1" applyFill="1" applyBorder="1" applyAlignment="1">
      <alignment vertical="center"/>
    </xf>
    <xf numFmtId="0" fontId="82" fillId="5" borderId="1" xfId="0" applyFont="1" applyFill="1" applyBorder="1" applyAlignment="1">
      <alignment horizontal="center" vertical="center"/>
    </xf>
    <xf numFmtId="0" fontId="83" fillId="0" borderId="0" xfId="0" applyFont="1" applyAlignment="1">
      <alignment vertical="center" wrapText="1"/>
    </xf>
    <xf numFmtId="0" fontId="84" fillId="0" borderId="54" xfId="0" applyFont="1" applyBorder="1" applyAlignment="1">
      <alignment vertical="center" wrapText="1"/>
    </xf>
    <xf numFmtId="0" fontId="56" fillId="5" borderId="0" xfId="0" applyFont="1" applyFill="1" applyAlignment="1">
      <alignment horizontal="left" vertical="center" wrapText="1"/>
    </xf>
    <xf numFmtId="0" fontId="84" fillId="5" borderId="1" xfId="0" applyFont="1" applyFill="1" applyBorder="1" applyAlignment="1">
      <alignment horizontal="justify" vertical="center"/>
    </xf>
    <xf numFmtId="9" fontId="0" fillId="0" borderId="0" xfId="0" applyNumberFormat="1" applyAlignment="1">
      <alignment vertical="center" wrapText="1"/>
    </xf>
    <xf numFmtId="0" fontId="56" fillId="5" borderId="1" xfId="0" applyFont="1" applyFill="1" applyBorder="1" applyAlignment="1">
      <alignment horizontal="left" vertical="center" wrapText="1"/>
    </xf>
    <xf numFmtId="0" fontId="56" fillId="5" borderId="0" xfId="0" applyFont="1" applyFill="1" applyAlignment="1">
      <alignment wrapText="1"/>
    </xf>
    <xf numFmtId="4" fontId="84" fillId="5" borderId="1" xfId="0" applyNumberFormat="1" applyFont="1" applyFill="1" applyBorder="1"/>
    <xf numFmtId="0" fontId="84" fillId="0" borderId="0" xfId="0" applyFont="1" applyAlignment="1">
      <alignment vertical="center"/>
    </xf>
    <xf numFmtId="0" fontId="84" fillId="0" borderId="0" xfId="0" applyFont="1"/>
    <xf numFmtId="4" fontId="84" fillId="3" borderId="1" xfId="0" applyNumberFormat="1" applyFont="1" applyFill="1" applyBorder="1" applyAlignment="1">
      <alignment vertical="center" wrapText="1"/>
    </xf>
    <xf numFmtId="0" fontId="85" fillId="5" borderId="0" xfId="0" applyFont="1" applyFill="1" applyAlignment="1">
      <alignment horizontal="justify" vertical="center"/>
    </xf>
    <xf numFmtId="0" fontId="56" fillId="5" borderId="1" xfId="0" applyFont="1" applyFill="1" applyBorder="1" applyAlignment="1">
      <alignment wrapText="1"/>
    </xf>
    <xf numFmtId="0" fontId="85" fillId="5" borderId="1" xfId="0" applyFont="1" applyFill="1" applyBorder="1" applyAlignment="1">
      <alignment horizontal="justify" vertical="center"/>
    </xf>
    <xf numFmtId="4" fontId="84" fillId="5" borderId="1" xfId="0" applyNumberFormat="1" applyFont="1" applyFill="1" applyBorder="1" applyAlignment="1">
      <alignment horizontal="right" vertical="center" wrapText="1"/>
    </xf>
    <xf numFmtId="0" fontId="84" fillId="5" borderId="1" xfId="0" applyFont="1" applyFill="1" applyBorder="1" applyAlignment="1">
      <alignment horizontal="right" vertical="center" wrapText="1"/>
    </xf>
    <xf numFmtId="0" fontId="56" fillId="5" borderId="0" xfId="0" applyFont="1" applyFill="1" applyAlignment="1">
      <alignment vertical="center" wrapText="1"/>
    </xf>
    <xf numFmtId="4" fontId="84" fillId="37" borderId="1" xfId="0" applyNumberFormat="1" applyFont="1" applyFill="1" applyBorder="1" applyAlignment="1">
      <alignment vertical="center" wrapText="1"/>
    </xf>
    <xf numFmtId="0" fontId="84" fillId="5" borderId="21" xfId="0" applyFont="1" applyFill="1" applyBorder="1" applyAlignment="1">
      <alignment vertical="center" wrapText="1"/>
    </xf>
    <xf numFmtId="0" fontId="84" fillId="5" borderId="0" xfId="0" applyFont="1" applyFill="1" applyAlignment="1">
      <alignment vertical="center" wrapText="1"/>
    </xf>
    <xf numFmtId="0" fontId="84" fillId="5" borderId="22" xfId="0" applyFont="1" applyFill="1" applyBorder="1" applyAlignment="1">
      <alignment vertical="center" wrapText="1"/>
    </xf>
    <xf numFmtId="0" fontId="84" fillId="5" borderId="19" xfId="0" applyFont="1" applyFill="1" applyBorder="1" applyAlignment="1">
      <alignment vertical="center" wrapText="1"/>
    </xf>
    <xf numFmtId="0" fontId="0" fillId="0" borderId="30" xfId="0" applyBorder="1" applyAlignment="1">
      <alignment horizontal="center" vertical="center" wrapText="1"/>
    </xf>
    <xf numFmtId="0" fontId="84" fillId="5" borderId="0" xfId="0" applyFont="1" applyFill="1" applyAlignment="1">
      <alignment horizontal="justify" vertical="center"/>
    </xf>
    <xf numFmtId="9" fontId="84" fillId="5" borderId="1" xfId="0" applyNumberFormat="1" applyFont="1" applyFill="1" applyBorder="1" applyAlignment="1">
      <alignment horizontal="right" vertical="center" wrapText="1"/>
    </xf>
    <xf numFmtId="0" fontId="87" fillId="5" borderId="1" xfId="0" applyFont="1" applyFill="1" applyBorder="1" applyAlignment="1">
      <alignment horizontal="right" vertical="center" wrapText="1"/>
    </xf>
    <xf numFmtId="4" fontId="84" fillId="5" borderId="1" xfId="0" applyNumberFormat="1" applyFont="1" applyFill="1" applyBorder="1" applyAlignment="1">
      <alignment horizontal="center" vertical="center"/>
    </xf>
    <xf numFmtId="9" fontId="0" fillId="0" borderId="30" xfId="0" applyNumberFormat="1" applyBorder="1" applyAlignment="1">
      <alignment vertical="center" wrapText="1"/>
    </xf>
    <xf numFmtId="0" fontId="0" fillId="0" borderId="30" xfId="0" applyBorder="1" applyAlignment="1">
      <alignment vertical="center" wrapText="1"/>
    </xf>
    <xf numFmtId="0" fontId="84" fillId="5" borderId="12" xfId="0" applyFont="1" applyFill="1" applyBorder="1" applyAlignment="1">
      <alignment vertical="center" wrapText="1"/>
    </xf>
    <xf numFmtId="0" fontId="84" fillId="5" borderId="17" xfId="0" applyFont="1" applyFill="1" applyBorder="1" applyAlignment="1">
      <alignment vertical="center" wrapText="1"/>
    </xf>
    <xf numFmtId="0" fontId="84" fillId="5" borderId="50" xfId="0" applyFont="1" applyFill="1" applyBorder="1" applyAlignment="1">
      <alignment vertical="center" wrapText="1"/>
    </xf>
    <xf numFmtId="4" fontId="32" fillId="5" borderId="1" xfId="0" applyNumberFormat="1" applyFont="1" applyFill="1" applyBorder="1" applyAlignment="1">
      <alignment horizontal="center" vertical="center"/>
    </xf>
    <xf numFmtId="0" fontId="83" fillId="5" borderId="19" xfId="0" applyFont="1" applyFill="1" applyBorder="1" applyAlignment="1">
      <alignment horizontal="center" vertical="center" wrapText="1"/>
    </xf>
    <xf numFmtId="0" fontId="84" fillId="5" borderId="19" xfId="0" applyFont="1" applyFill="1" applyBorder="1" applyAlignment="1">
      <alignment horizontal="center" vertical="center" wrapText="1"/>
    </xf>
    <xf numFmtId="0" fontId="56" fillId="5" borderId="19" xfId="0" applyFont="1" applyFill="1" applyBorder="1" applyAlignment="1">
      <alignment horizontal="center" vertical="center" wrapText="1"/>
    </xf>
    <xf numFmtId="0" fontId="84" fillId="5" borderId="6" xfId="0" applyFont="1" applyFill="1" applyBorder="1" applyAlignment="1">
      <alignment vertical="center" wrapText="1"/>
    </xf>
    <xf numFmtId="4" fontId="84" fillId="5" borderId="1" xfId="0" applyNumberFormat="1" applyFont="1" applyFill="1" applyBorder="1" applyAlignment="1">
      <alignment vertical="center" wrapText="1"/>
    </xf>
    <xf numFmtId="4" fontId="84" fillId="39" borderId="0" xfId="0" applyNumberFormat="1" applyFont="1" applyFill="1"/>
    <xf numFmtId="0" fontId="84" fillId="5" borderId="21" xfId="0" applyFont="1" applyFill="1" applyBorder="1" applyAlignment="1">
      <alignment horizontal="center" vertical="center" wrapText="1"/>
    </xf>
    <xf numFmtId="0" fontId="32" fillId="5" borderId="6" xfId="0" applyFont="1" applyFill="1" applyBorder="1" applyAlignment="1">
      <alignment vertical="center" wrapText="1"/>
    </xf>
    <xf numFmtId="0" fontId="85" fillId="5" borderId="1" xfId="0" applyFont="1" applyFill="1" applyBorder="1" applyAlignment="1">
      <alignment vertical="center" wrapText="1"/>
    </xf>
    <xf numFmtId="9" fontId="84" fillId="5" borderId="1" xfId="0" applyNumberFormat="1" applyFont="1" applyFill="1" applyBorder="1" applyAlignment="1">
      <alignment vertical="center"/>
    </xf>
    <xf numFmtId="9" fontId="84" fillId="5" borderId="1" xfId="0" applyNumberFormat="1" applyFont="1" applyFill="1" applyBorder="1" applyAlignment="1">
      <alignment vertical="center" wrapText="1"/>
    </xf>
    <xf numFmtId="0" fontId="83" fillId="0" borderId="45" xfId="0" applyFont="1" applyBorder="1" applyAlignment="1">
      <alignment vertical="center" wrapText="1"/>
    </xf>
    <xf numFmtId="0" fontId="83" fillId="5" borderId="21" xfId="0" applyFont="1" applyFill="1" applyBorder="1" applyAlignment="1">
      <alignment vertical="center" wrapText="1"/>
    </xf>
    <xf numFmtId="0" fontId="84" fillId="5" borderId="21" xfId="0" applyFont="1" applyFill="1" applyBorder="1" applyAlignment="1">
      <alignment vertical="center"/>
    </xf>
    <xf numFmtId="0" fontId="84" fillId="5" borderId="21" xfId="0" applyFont="1" applyFill="1" applyBorder="1" applyAlignment="1">
      <alignment horizontal="center" vertical="center"/>
    </xf>
    <xf numFmtId="4" fontId="84" fillId="5" borderId="21" xfId="0" applyNumberFormat="1" applyFont="1" applyFill="1" applyBorder="1" applyAlignment="1">
      <alignment horizontal="right" vertical="center"/>
    </xf>
    <xf numFmtId="0" fontId="84" fillId="5" borderId="21" xfId="0" applyFont="1" applyFill="1" applyBorder="1" applyAlignment="1">
      <alignment horizontal="right" vertical="center"/>
    </xf>
    <xf numFmtId="0" fontId="84" fillId="5" borderId="21" xfId="0" applyFont="1" applyFill="1" applyBorder="1"/>
    <xf numFmtId="4" fontId="84" fillId="41" borderId="21" xfId="0" applyNumberFormat="1" applyFont="1" applyFill="1" applyBorder="1" applyAlignment="1">
      <alignment vertical="center" wrapText="1"/>
    </xf>
    <xf numFmtId="0" fontId="84" fillId="0" borderId="1" xfId="0" applyFont="1" applyBorder="1"/>
    <xf numFmtId="4" fontId="84" fillId="0" borderId="1" xfId="0" applyNumberFormat="1" applyFont="1" applyBorder="1"/>
    <xf numFmtId="0" fontId="83" fillId="0" borderId="1" xfId="0" applyFont="1" applyBorder="1" applyAlignment="1">
      <alignment vertical="center" wrapText="1"/>
    </xf>
    <xf numFmtId="0" fontId="83" fillId="0" borderId="1" xfId="0" applyFont="1" applyBorder="1" applyAlignment="1">
      <alignment horizontal="center" vertical="center" wrapText="1"/>
    </xf>
    <xf numFmtId="0" fontId="83" fillId="0" borderId="9" xfId="0" applyFont="1" applyBorder="1" applyAlignment="1">
      <alignment vertical="center" wrapText="1"/>
    </xf>
    <xf numFmtId="0" fontId="83" fillId="0" borderId="54" xfId="0" applyFont="1" applyBorder="1" applyAlignment="1">
      <alignment vertical="center" wrapText="1"/>
    </xf>
    <xf numFmtId="4" fontId="84" fillId="3" borderId="1" xfId="0" applyNumberFormat="1" applyFont="1" applyFill="1" applyBorder="1" applyAlignment="1">
      <alignment horizontal="right" vertical="center"/>
    </xf>
    <xf numFmtId="0" fontId="32" fillId="5" borderId="1" xfId="0" applyFont="1" applyFill="1" applyBorder="1" applyAlignment="1">
      <alignment vertical="center" wrapText="1"/>
    </xf>
    <xf numFmtId="0" fontId="32" fillId="5" borderId="1" xfId="0" applyFont="1" applyFill="1" applyBorder="1" applyAlignment="1">
      <alignment vertical="center"/>
    </xf>
    <xf numFmtId="0" fontId="32" fillId="5" borderId="1" xfId="0" applyFont="1" applyFill="1" applyBorder="1" applyAlignment="1">
      <alignment horizontal="center" vertical="center" wrapText="1"/>
    </xf>
    <xf numFmtId="0" fontId="32" fillId="5" borderId="1" xfId="0" applyFont="1" applyFill="1" applyBorder="1" applyAlignment="1">
      <alignment horizontal="center" vertical="center"/>
    </xf>
    <xf numFmtId="4" fontId="32" fillId="3" borderId="1" xfId="0" applyNumberFormat="1" applyFont="1" applyFill="1" applyBorder="1" applyAlignment="1">
      <alignment horizontal="right" vertical="center"/>
    </xf>
    <xf numFmtId="4" fontId="32" fillId="5" borderId="1" xfId="0" applyNumberFormat="1" applyFont="1" applyFill="1" applyBorder="1" applyAlignment="1">
      <alignment horizontal="right" vertical="center"/>
    </xf>
    <xf numFmtId="0" fontId="57" fillId="5" borderId="45" xfId="0" applyFont="1" applyFill="1" applyBorder="1" applyAlignment="1">
      <alignment vertical="center" wrapText="1"/>
    </xf>
    <xf numFmtId="0" fontId="56" fillId="0" borderId="1" xfId="0" applyFont="1" applyBorder="1" applyAlignment="1">
      <alignment vertical="center" wrapText="1"/>
    </xf>
    <xf numFmtId="0" fontId="83" fillId="0" borderId="9" xfId="0" applyFont="1" applyBorder="1" applyAlignment="1">
      <alignment horizontal="center" vertical="center" wrapText="1"/>
    </xf>
    <xf numFmtId="0" fontId="83" fillId="5" borderId="21" xfId="0" applyFont="1" applyFill="1" applyBorder="1" applyAlignment="1">
      <alignment horizontal="center" vertical="center" wrapText="1"/>
    </xf>
    <xf numFmtId="0" fontId="85" fillId="5" borderId="21" xfId="0" applyFont="1" applyFill="1" applyBorder="1" applyAlignment="1">
      <alignment horizontal="justify" vertical="center"/>
    </xf>
    <xf numFmtId="0" fontId="56" fillId="5" borderId="21" xfId="0" applyFont="1" applyFill="1" applyBorder="1" applyAlignment="1">
      <alignment wrapText="1"/>
    </xf>
    <xf numFmtId="4" fontId="84" fillId="24" borderId="21" xfId="0" applyNumberFormat="1" applyFont="1" applyFill="1" applyBorder="1"/>
    <xf numFmtId="0" fontId="84" fillId="0" borderId="45" xfId="0" applyFont="1" applyBorder="1" applyAlignment="1">
      <alignment vertical="center"/>
    </xf>
    <xf numFmtId="0" fontId="84" fillId="0" borderId="1" xfId="0" applyFont="1" applyBorder="1" applyAlignment="1">
      <alignment vertical="center"/>
    </xf>
    <xf numFmtId="4" fontId="83" fillId="5" borderId="1" xfId="0" applyNumberFormat="1" applyFont="1" applyFill="1" applyBorder="1" applyAlignment="1">
      <alignment horizontal="right" vertical="center"/>
    </xf>
    <xf numFmtId="4" fontId="89" fillId="24" borderId="1" xfId="0" applyNumberFormat="1" applyFont="1" applyFill="1" applyBorder="1" applyAlignment="1">
      <alignment horizontal="right" vertical="center"/>
    </xf>
    <xf numFmtId="0" fontId="42" fillId="0" borderId="1" xfId="0" applyFont="1" applyBorder="1" applyAlignment="1">
      <alignment horizontal="center" vertical="center" wrapText="1"/>
    </xf>
    <xf numFmtId="0" fontId="51" fillId="0" borderId="1" xfId="0" applyFont="1" applyBorder="1" applyAlignment="1">
      <alignment horizontal="center" vertical="center" wrapText="1"/>
    </xf>
    <xf numFmtId="44" fontId="90" fillId="0" borderId="0" xfId="2" applyFont="1"/>
    <xf numFmtId="0" fontId="19" fillId="8" borderId="1" xfId="0" applyFont="1" applyFill="1" applyBorder="1" applyAlignment="1">
      <alignment horizontal="center" vertical="center" textRotation="90" wrapText="1"/>
    </xf>
    <xf numFmtId="0" fontId="20" fillId="7" borderId="1" xfId="0" applyFont="1" applyFill="1" applyBorder="1" applyAlignment="1">
      <alignment horizontal="center" vertical="center" textRotation="90" wrapText="1"/>
    </xf>
    <xf numFmtId="0" fontId="20" fillId="7"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xf>
    <xf numFmtId="0" fontId="21" fillId="9" borderId="1" xfId="0" applyFont="1" applyFill="1" applyBorder="1" applyAlignment="1">
      <alignment horizontal="center" vertical="center" wrapText="1"/>
    </xf>
    <xf numFmtId="8" fontId="21" fillId="8" borderId="1" xfId="0" applyNumberFormat="1" applyFont="1" applyFill="1" applyBorder="1" applyAlignment="1">
      <alignment horizontal="center" vertical="center" wrapText="1"/>
    </xf>
    <xf numFmtId="10" fontId="21" fillId="0" borderId="1" xfId="0" applyNumberFormat="1" applyFont="1" applyBorder="1" applyAlignment="1">
      <alignment horizontal="center" vertical="center"/>
    </xf>
    <xf numFmtId="9" fontId="21" fillId="0" borderId="1" xfId="0" applyNumberFormat="1" applyFont="1" applyBorder="1" applyAlignment="1">
      <alignment horizontal="center" vertical="center"/>
    </xf>
    <xf numFmtId="8" fontId="21" fillId="8" borderId="19" xfId="0" applyNumberFormat="1" applyFont="1" applyFill="1" applyBorder="1" applyAlignment="1">
      <alignment vertical="center" wrapText="1"/>
    </xf>
    <xf numFmtId="0" fontId="51" fillId="32" borderId="22" xfId="0" applyFont="1" applyFill="1" applyBorder="1" applyAlignment="1">
      <alignment horizontal="center" vertical="center"/>
    </xf>
    <xf numFmtId="0" fontId="51" fillId="32" borderId="22" xfId="0" applyFont="1" applyFill="1" applyBorder="1" applyAlignment="1">
      <alignment vertical="center" wrapText="1"/>
    </xf>
    <xf numFmtId="0" fontId="51" fillId="32" borderId="7" xfId="0" applyFont="1" applyFill="1" applyBorder="1"/>
    <xf numFmtId="0" fontId="22" fillId="34" borderId="1" xfId="0" applyFont="1" applyFill="1" applyBorder="1" applyAlignment="1">
      <alignment horizontal="center" vertical="center" wrapText="1"/>
    </xf>
    <xf numFmtId="0" fontId="22" fillId="34" borderId="1" xfId="0" applyFont="1" applyFill="1" applyBorder="1" applyAlignment="1">
      <alignment vertical="center" wrapText="1"/>
    </xf>
    <xf numFmtId="9" fontId="0" fillId="0" borderId="0" xfId="0" applyNumberFormat="1"/>
    <xf numFmtId="0" fontId="43" fillId="3" borderId="1" xfId="0" applyFont="1" applyFill="1" applyBorder="1" applyAlignment="1">
      <alignment horizontal="center" vertical="center" wrapText="1"/>
    </xf>
    <xf numFmtId="9" fontId="43" fillId="3" borderId="1" xfId="0" applyNumberFormat="1" applyFont="1" applyFill="1" applyBorder="1" applyAlignment="1">
      <alignment horizontal="center" vertical="center" wrapText="1"/>
    </xf>
    <xf numFmtId="44" fontId="43" fillId="3" borderId="1" xfId="2" applyFont="1" applyFill="1" applyBorder="1" applyAlignment="1">
      <alignment horizontal="center" vertical="center"/>
    </xf>
    <xf numFmtId="0" fontId="43" fillId="3" borderId="1" xfId="0" applyFont="1" applyFill="1" applyBorder="1" applyAlignment="1">
      <alignment horizontal="center" vertical="center"/>
    </xf>
    <xf numFmtId="0" fontId="22" fillId="30" borderId="1" xfId="0" applyFont="1" applyFill="1" applyBorder="1" applyAlignment="1">
      <alignment vertical="top" wrapText="1"/>
    </xf>
    <xf numFmtId="0" fontId="22" fillId="29" borderId="1" xfId="0" applyFont="1" applyFill="1" applyBorder="1" applyAlignment="1">
      <alignment vertical="top" wrapText="1"/>
    </xf>
    <xf numFmtId="165" fontId="42" fillId="33" borderId="1" xfId="6" applyNumberFormat="1" applyFont="1" applyFill="1" applyBorder="1" applyAlignment="1">
      <alignment horizontal="center" vertical="center"/>
    </xf>
    <xf numFmtId="165" fontId="42" fillId="33" borderId="1" xfId="6" applyNumberFormat="1" applyFont="1" applyFill="1" applyBorder="1" applyAlignment="1">
      <alignment horizontal="center" vertical="center" wrapText="1"/>
    </xf>
    <xf numFmtId="0" fontId="43" fillId="34" borderId="1" xfId="0" applyFont="1" applyFill="1" applyBorder="1" applyAlignment="1">
      <alignment horizontal="center" vertical="center" wrapText="1"/>
    </xf>
    <xf numFmtId="0" fontId="43" fillId="34" borderId="21" xfId="0" applyFont="1" applyFill="1" applyBorder="1" applyAlignment="1">
      <alignment horizontal="center" vertical="center" wrapText="1"/>
    </xf>
    <xf numFmtId="0" fontId="43" fillId="34" borderId="22" xfId="0" applyFont="1" applyFill="1" applyBorder="1" applyAlignment="1">
      <alignment horizontal="center" vertical="center" wrapText="1"/>
    </xf>
    <xf numFmtId="0" fontId="43" fillId="34" borderId="22" xfId="0" applyFont="1" applyFill="1" applyBorder="1" applyAlignment="1">
      <alignment horizontal="center" vertical="center"/>
    </xf>
    <xf numFmtId="0" fontId="43" fillId="34" borderId="19" xfId="0" applyFont="1" applyFill="1" applyBorder="1" applyAlignment="1">
      <alignment horizontal="center" vertical="center"/>
    </xf>
    <xf numFmtId="0" fontId="43" fillId="34" borderId="19" xfId="0" applyFont="1" applyFill="1" applyBorder="1" applyAlignment="1">
      <alignment horizontal="center" vertical="center" wrapText="1"/>
    </xf>
    <xf numFmtId="0" fontId="42" fillId="33" borderId="1" xfId="5" applyFont="1" applyFill="1" applyBorder="1" applyAlignment="1">
      <alignment horizontal="center" vertical="center" wrapText="1"/>
    </xf>
    <xf numFmtId="0" fontId="44" fillId="33" borderId="1" xfId="5" applyFont="1" applyFill="1" applyBorder="1" applyAlignment="1">
      <alignment horizontal="center" vertical="center" wrapText="1"/>
    </xf>
    <xf numFmtId="0" fontId="42" fillId="33" borderId="21" xfId="5" applyFont="1" applyFill="1" applyBorder="1" applyAlignment="1">
      <alignment horizontal="center" vertical="center" wrapText="1"/>
    </xf>
    <xf numFmtId="0" fontId="42" fillId="33" borderId="22" xfId="5" applyFont="1" applyFill="1" applyBorder="1" applyAlignment="1">
      <alignment horizontal="center" vertical="center" wrapText="1"/>
    </xf>
    <xf numFmtId="0" fontId="42" fillId="33" borderId="19" xfId="5" applyFont="1" applyFill="1" applyBorder="1" applyAlignment="1">
      <alignment horizontal="center" vertical="center" wrapText="1"/>
    </xf>
    <xf numFmtId="0" fontId="43" fillId="20" borderId="7" xfId="0" applyFont="1" applyFill="1" applyBorder="1" applyAlignment="1">
      <alignment horizontal="center" vertical="center"/>
    </xf>
    <xf numFmtId="0" fontId="43" fillId="20" borderId="8" xfId="0" applyFont="1" applyFill="1" applyBorder="1" applyAlignment="1">
      <alignment horizontal="center" vertical="center"/>
    </xf>
    <xf numFmtId="44" fontId="43" fillId="3" borderId="1" xfId="2" applyFont="1" applyFill="1" applyBorder="1" applyAlignment="1">
      <alignment horizontal="center" vertical="center"/>
    </xf>
    <xf numFmtId="44" fontId="43" fillId="20" borderId="1" xfId="2" applyFont="1" applyFill="1" applyBorder="1" applyAlignment="1">
      <alignment horizontal="center" vertical="center"/>
    </xf>
    <xf numFmtId="0" fontId="43" fillId="20" borderId="1" xfId="0" applyFont="1" applyFill="1" applyBorder="1" applyAlignment="1">
      <alignment horizontal="center" vertical="center" wrapText="1"/>
    </xf>
    <xf numFmtId="10" fontId="43" fillId="20" borderId="1" xfId="3" applyNumberFormat="1" applyFont="1" applyFill="1" applyBorder="1" applyAlignment="1">
      <alignment horizontal="center" vertical="center"/>
    </xf>
    <xf numFmtId="10" fontId="43" fillId="20" borderId="1" xfId="0" applyNumberFormat="1" applyFont="1" applyFill="1" applyBorder="1" applyAlignment="1">
      <alignment horizontal="center" vertical="center"/>
    </xf>
    <xf numFmtId="0" fontId="43" fillId="20" borderId="1" xfId="0" applyFont="1" applyFill="1" applyBorder="1" applyAlignment="1">
      <alignment horizontal="center" vertical="center"/>
    </xf>
    <xf numFmtId="9" fontId="43" fillId="20"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xf>
    <xf numFmtId="0" fontId="21" fillId="20"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51" fillId="3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51" fillId="32" borderId="21" xfId="0" applyFont="1" applyFill="1" applyBorder="1" applyAlignment="1">
      <alignment horizontal="center" vertical="center" wrapText="1"/>
    </xf>
    <xf numFmtId="0" fontId="51" fillId="32" borderId="22" xfId="0" applyFont="1" applyFill="1" applyBorder="1" applyAlignment="1">
      <alignment horizontal="center" vertical="center"/>
    </xf>
    <xf numFmtId="0" fontId="51" fillId="32" borderId="52" xfId="0" applyFont="1" applyFill="1" applyBorder="1" applyAlignment="1">
      <alignment horizontal="center" vertical="center"/>
    </xf>
    <xf numFmtId="0" fontId="23" fillId="20" borderId="60" xfId="0" applyFont="1" applyFill="1" applyBorder="1" applyAlignment="1">
      <alignment horizontal="center" vertical="center" wrapText="1"/>
    </xf>
    <xf numFmtId="0" fontId="23" fillId="20" borderId="22" xfId="0" applyFont="1" applyFill="1" applyBorder="1" applyAlignment="1">
      <alignment horizontal="center" vertical="center" wrapText="1"/>
    </xf>
    <xf numFmtId="0" fontId="23" fillId="20" borderId="19" xfId="0" applyFont="1" applyFill="1" applyBorder="1" applyAlignment="1">
      <alignment horizontal="center" vertical="center" wrapText="1"/>
    </xf>
    <xf numFmtId="0" fontId="21" fillId="20" borderId="60" xfId="0" applyFont="1" applyFill="1" applyBorder="1" applyAlignment="1">
      <alignment horizontal="center" vertical="center" wrapText="1"/>
    </xf>
    <xf numFmtId="0" fontId="21" fillId="20" borderId="22" xfId="0" applyFont="1" applyFill="1" applyBorder="1" applyAlignment="1">
      <alignment horizontal="center" vertical="center" wrapText="1"/>
    </xf>
    <xf numFmtId="0" fontId="21" fillId="20" borderId="19" xfId="0" applyFont="1" applyFill="1" applyBorder="1" applyAlignment="1">
      <alignment horizontal="center" vertical="center" wrapText="1"/>
    </xf>
    <xf numFmtId="0" fontId="20" fillId="20" borderId="1" xfId="0" applyFont="1" applyFill="1" applyBorder="1" applyAlignment="1">
      <alignment horizontal="center" vertical="center" wrapText="1"/>
    </xf>
    <xf numFmtId="0" fontId="43" fillId="27" borderId="21" xfId="0" applyFont="1" applyFill="1" applyBorder="1" applyAlignment="1">
      <alignment horizontal="center" vertical="center" wrapText="1"/>
    </xf>
    <xf numFmtId="0" fontId="43" fillId="27" borderId="22" xfId="0" applyFont="1" applyFill="1" applyBorder="1" applyAlignment="1">
      <alignment horizontal="center" vertical="center" wrapText="1"/>
    </xf>
    <xf numFmtId="0" fontId="43" fillId="27" borderId="19" xfId="0" applyFont="1" applyFill="1" applyBorder="1" applyAlignment="1">
      <alignment horizontal="center" vertical="center" wrapText="1"/>
    </xf>
    <xf numFmtId="0" fontId="42" fillId="26" borderId="21" xfId="5" applyFont="1" applyFill="1" applyBorder="1" applyAlignment="1">
      <alignment horizontal="center" vertical="center" wrapText="1"/>
    </xf>
    <xf numFmtId="0" fontId="42" fillId="26" borderId="22" xfId="5" applyFont="1" applyFill="1" applyBorder="1" applyAlignment="1">
      <alignment horizontal="center" vertical="center" wrapText="1"/>
    </xf>
    <xf numFmtId="0" fontId="42" fillId="26" borderId="19" xfId="5" applyFont="1" applyFill="1" applyBorder="1" applyAlignment="1">
      <alignment horizontal="center" vertical="center" wrapText="1"/>
    </xf>
    <xf numFmtId="0" fontId="43" fillId="26" borderId="21" xfId="0" applyFont="1" applyFill="1" applyBorder="1" applyAlignment="1">
      <alignment horizontal="center" vertical="center" wrapText="1"/>
    </xf>
    <xf numFmtId="0" fontId="43" fillId="26" borderId="22" xfId="0" applyFont="1" applyFill="1" applyBorder="1" applyAlignment="1">
      <alignment horizontal="center" vertical="center" wrapText="1"/>
    </xf>
    <xf numFmtId="0" fontId="43" fillId="26" borderId="19" xfId="0" applyFont="1" applyFill="1" applyBorder="1" applyAlignment="1">
      <alignment horizontal="center" vertical="center" wrapText="1"/>
    </xf>
    <xf numFmtId="0" fontId="42" fillId="4" borderId="32" xfId="0" applyFont="1" applyFill="1" applyBorder="1" applyAlignment="1">
      <alignment horizontal="center" vertical="center" wrapText="1"/>
    </xf>
    <xf numFmtId="0" fontId="42" fillId="4" borderId="1" xfId="0" applyFont="1" applyFill="1" applyBorder="1" applyAlignment="1">
      <alignment horizontal="center" vertical="center" wrapText="1"/>
    </xf>
    <xf numFmtId="0" fontId="20" fillId="2" borderId="32"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9" fillId="3" borderId="33" xfId="0" applyFont="1" applyFill="1" applyBorder="1" applyAlignment="1">
      <alignment horizontal="center" vertical="center" textRotation="90" wrapText="1"/>
    </xf>
    <xf numFmtId="0" fontId="19" fillId="3" borderId="35" xfId="0" applyFont="1" applyFill="1" applyBorder="1" applyAlignment="1">
      <alignment horizontal="center" vertical="center" textRotation="90" wrapText="1"/>
    </xf>
    <xf numFmtId="0" fontId="43" fillId="0" borderId="21"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19" xfId="0" applyFont="1" applyBorder="1" applyAlignment="1">
      <alignment horizontal="center" vertical="center" wrapText="1"/>
    </xf>
    <xf numFmtId="0" fontId="23" fillId="5" borderId="1" xfId="0" applyFont="1" applyFill="1" applyBorder="1" applyAlignment="1">
      <alignment horizontal="center" vertical="center" wrapText="1"/>
    </xf>
    <xf numFmtId="0" fontId="23" fillId="5" borderId="21"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21" fillId="29" borderId="1" xfId="0" applyFont="1" applyFill="1" applyBorder="1" applyAlignment="1">
      <alignment horizontal="center" vertical="center" wrapText="1"/>
    </xf>
    <xf numFmtId="0" fontId="43" fillId="25" borderId="1" xfId="0" applyFont="1" applyFill="1" applyBorder="1" applyAlignment="1">
      <alignment horizontal="center" vertical="center" wrapText="1"/>
    </xf>
    <xf numFmtId="0" fontId="43" fillId="25" borderId="1" xfId="0" applyFont="1" applyFill="1" applyBorder="1" applyAlignment="1">
      <alignment horizontal="center" vertical="center"/>
    </xf>
    <xf numFmtId="0" fontId="23" fillId="31" borderId="7" xfId="0" applyFont="1" applyFill="1" applyBorder="1" applyAlignment="1">
      <alignment horizontal="center" vertical="center" wrapText="1"/>
    </xf>
    <xf numFmtId="0" fontId="23" fillId="31" borderId="84" xfId="0" applyFont="1" applyFill="1" applyBorder="1" applyAlignment="1">
      <alignment horizontal="center" vertical="center" wrapText="1"/>
    </xf>
    <xf numFmtId="0" fontId="23" fillId="31" borderId="8" xfId="0" applyFont="1" applyFill="1" applyBorder="1" applyAlignment="1">
      <alignment horizontal="center" vertical="center" wrapText="1"/>
    </xf>
    <xf numFmtId="0" fontId="23" fillId="31" borderId="21" xfId="0" applyFont="1" applyFill="1" applyBorder="1" applyAlignment="1">
      <alignment horizontal="center" vertical="center" wrapText="1"/>
    </xf>
    <xf numFmtId="0" fontId="23" fillId="31" borderId="22" xfId="0" applyFont="1" applyFill="1" applyBorder="1" applyAlignment="1">
      <alignment horizontal="center" vertical="center" wrapText="1"/>
    </xf>
    <xf numFmtId="0" fontId="23" fillId="31" borderId="19" xfId="0" applyFont="1" applyFill="1" applyBorder="1" applyAlignment="1">
      <alignment horizontal="center" vertical="center" wrapText="1"/>
    </xf>
    <xf numFmtId="0" fontId="43" fillId="16" borderId="21" xfId="0" applyFont="1" applyFill="1" applyBorder="1" applyAlignment="1">
      <alignment horizontal="center" vertical="center" wrapText="1"/>
    </xf>
    <xf numFmtId="0" fontId="43" fillId="16" borderId="22" xfId="0" applyFont="1" applyFill="1" applyBorder="1" applyAlignment="1">
      <alignment horizontal="center" vertical="center" wrapText="1"/>
    </xf>
    <xf numFmtId="0" fontId="43" fillId="16" borderId="19" xfId="0" applyFont="1" applyFill="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43" fillId="23" borderId="21" xfId="0" applyFont="1" applyFill="1" applyBorder="1" applyAlignment="1">
      <alignment horizontal="center" vertical="center" wrapText="1"/>
    </xf>
    <xf numFmtId="0" fontId="43" fillId="23" borderId="22" xfId="0" applyFont="1" applyFill="1" applyBorder="1" applyAlignment="1">
      <alignment horizontal="center" vertical="center" wrapText="1"/>
    </xf>
    <xf numFmtId="43" fontId="21" fillId="29" borderId="1" xfId="1" applyFont="1" applyFill="1" applyBorder="1" applyAlignment="1">
      <alignment horizontal="center" vertical="center"/>
    </xf>
    <xf numFmtId="0" fontId="21" fillId="29" borderId="1" xfId="0" applyFont="1" applyFill="1" applyBorder="1" applyAlignment="1">
      <alignment horizontal="center" vertical="top" wrapText="1"/>
    </xf>
    <xf numFmtId="43" fontId="21" fillId="29" borderId="1" xfId="1" applyFont="1" applyFill="1" applyBorder="1" applyAlignment="1">
      <alignment horizontal="center" vertical="center" wrapText="1"/>
    </xf>
    <xf numFmtId="0" fontId="21" fillId="29" borderId="21" xfId="0" applyFont="1" applyFill="1" applyBorder="1" applyAlignment="1">
      <alignment horizontal="center" vertical="center" wrapText="1"/>
    </xf>
    <xf numFmtId="0" fontId="21" fillId="29" borderId="22" xfId="0" applyFont="1" applyFill="1" applyBorder="1" applyAlignment="1">
      <alignment horizontal="center" vertical="center" wrapText="1"/>
    </xf>
    <xf numFmtId="0" fontId="21" fillId="29" borderId="19" xfId="0" applyFont="1" applyFill="1" applyBorder="1" applyAlignment="1">
      <alignment horizontal="center" vertical="center" wrapText="1"/>
    </xf>
    <xf numFmtId="0" fontId="21" fillId="30" borderId="1" xfId="0" applyFont="1" applyFill="1" applyBorder="1" applyAlignment="1">
      <alignment horizontal="center" vertical="center" wrapText="1"/>
    </xf>
    <xf numFmtId="0" fontId="43" fillId="24" borderId="21" xfId="0" applyFont="1" applyFill="1" applyBorder="1" applyAlignment="1">
      <alignment horizontal="center" vertical="center" wrapText="1"/>
    </xf>
    <xf numFmtId="0" fontId="43" fillId="24" borderId="22" xfId="0" applyFont="1" applyFill="1" applyBorder="1" applyAlignment="1">
      <alignment horizontal="center" vertical="center" wrapText="1"/>
    </xf>
    <xf numFmtId="0" fontId="43" fillId="24" borderId="19" xfId="0" applyFont="1" applyFill="1" applyBorder="1" applyAlignment="1">
      <alignment horizontal="center" vertical="center" wrapText="1"/>
    </xf>
    <xf numFmtId="0" fontId="43" fillId="28" borderId="21" xfId="0" applyFont="1" applyFill="1" applyBorder="1" applyAlignment="1">
      <alignment horizontal="center" vertical="center" wrapText="1"/>
    </xf>
    <xf numFmtId="0" fontId="43" fillId="28" borderId="22" xfId="0" applyFont="1" applyFill="1" applyBorder="1" applyAlignment="1">
      <alignment horizontal="center" vertical="center" wrapText="1"/>
    </xf>
    <xf numFmtId="0" fontId="43" fillId="28" borderId="19" xfId="0" applyFont="1" applyFill="1" applyBorder="1" applyAlignment="1">
      <alignment horizontal="center" vertical="center" wrapText="1"/>
    </xf>
    <xf numFmtId="0" fontId="43" fillId="28" borderId="21" xfId="0" applyFont="1" applyFill="1" applyBorder="1" applyAlignment="1">
      <alignment horizontal="center" vertical="top" wrapText="1"/>
    </xf>
    <xf numFmtId="0" fontId="43" fillId="28" borderId="22" xfId="0" applyFont="1" applyFill="1" applyBorder="1" applyAlignment="1">
      <alignment horizontal="center" vertical="top" wrapText="1"/>
    </xf>
    <xf numFmtId="0" fontId="43" fillId="28" borderId="19" xfId="0" applyFont="1" applyFill="1" applyBorder="1" applyAlignment="1">
      <alignment horizontal="center" vertical="top" wrapText="1"/>
    </xf>
    <xf numFmtId="0" fontId="23" fillId="23" borderId="21" xfId="0" applyFont="1" applyFill="1" applyBorder="1" applyAlignment="1">
      <alignment horizontal="center" vertical="center" wrapText="1"/>
    </xf>
    <xf numFmtId="0" fontId="23" fillId="23" borderId="22" xfId="0" applyFont="1" applyFill="1" applyBorder="1" applyAlignment="1">
      <alignment horizontal="center" vertical="center" wrapText="1"/>
    </xf>
    <xf numFmtId="0" fontId="21" fillId="29" borderId="82" xfId="0" applyFont="1" applyFill="1" applyBorder="1" applyAlignment="1">
      <alignment horizontal="center" vertical="center" wrapText="1"/>
    </xf>
    <xf numFmtId="0" fontId="21" fillId="29" borderId="81" xfId="0" applyFont="1" applyFill="1" applyBorder="1" applyAlignment="1">
      <alignment horizontal="center" vertical="center" wrapText="1"/>
    </xf>
    <xf numFmtId="0" fontId="21" fillId="29" borderId="83" xfId="0" applyFont="1" applyFill="1" applyBorder="1" applyAlignment="1">
      <alignment horizontal="center" vertical="center" wrapText="1"/>
    </xf>
    <xf numFmtId="0" fontId="83" fillId="3" borderId="9" xfId="0" applyFont="1" applyFill="1" applyBorder="1" applyAlignment="1">
      <alignment horizontal="center" vertical="center" wrapText="1"/>
    </xf>
    <xf numFmtId="0" fontId="83" fillId="36" borderId="0" xfId="0" applyFont="1" applyFill="1" applyAlignment="1">
      <alignment horizontal="center" vertical="center" wrapText="1"/>
    </xf>
    <xf numFmtId="0" fontId="83" fillId="38" borderId="81" xfId="0" applyFont="1" applyFill="1" applyBorder="1" applyAlignment="1">
      <alignment horizontal="center" vertical="center" wrapText="1"/>
    </xf>
    <xf numFmtId="0" fontId="83" fillId="38" borderId="77" xfId="0" applyFont="1" applyFill="1" applyBorder="1" applyAlignment="1">
      <alignment horizontal="center" vertical="center" wrapText="1"/>
    </xf>
    <xf numFmtId="0" fontId="83" fillId="5" borderId="21" xfId="0" applyFont="1" applyFill="1" applyBorder="1" applyAlignment="1">
      <alignment horizontal="center" vertical="center" wrapText="1"/>
    </xf>
    <xf numFmtId="0" fontId="83" fillId="5" borderId="22" xfId="0" applyFont="1" applyFill="1" applyBorder="1" applyAlignment="1">
      <alignment horizontal="center" vertical="center" wrapText="1"/>
    </xf>
    <xf numFmtId="0" fontId="83" fillId="5" borderId="19" xfId="0" applyFont="1" applyFill="1" applyBorder="1" applyAlignment="1">
      <alignment horizontal="center" vertical="center" wrapText="1"/>
    </xf>
    <xf numFmtId="0" fontId="84" fillId="5" borderId="21" xfId="0" applyFont="1" applyFill="1" applyBorder="1" applyAlignment="1">
      <alignment horizontal="center" vertical="center" wrapText="1"/>
    </xf>
    <xf numFmtId="0" fontId="84" fillId="5" borderId="22" xfId="0" applyFont="1" applyFill="1" applyBorder="1" applyAlignment="1">
      <alignment horizontal="center" vertical="center" wrapText="1"/>
    </xf>
    <xf numFmtId="0" fontId="84" fillId="5" borderId="19" xfId="0" applyFont="1" applyFill="1" applyBorder="1" applyAlignment="1">
      <alignment horizontal="center" vertical="center" wrapText="1"/>
    </xf>
    <xf numFmtId="0" fontId="84" fillId="5" borderId="1" xfId="0" applyFont="1" applyFill="1" applyBorder="1" applyAlignment="1">
      <alignment vertical="center" wrapText="1"/>
    </xf>
    <xf numFmtId="0" fontId="84" fillId="5" borderId="1" xfId="0" applyFont="1" applyFill="1" applyBorder="1" applyAlignment="1">
      <alignment horizontal="justify" vertical="center"/>
    </xf>
    <xf numFmtId="0" fontId="85" fillId="0" borderId="24" xfId="0" applyFont="1" applyBorder="1" applyAlignment="1">
      <alignment horizontal="center" vertical="center" wrapText="1"/>
    </xf>
    <xf numFmtId="0" fontId="85" fillId="0" borderId="30" xfId="0" applyFont="1" applyBorder="1" applyAlignment="1">
      <alignment horizontal="center" vertical="center" wrapText="1"/>
    </xf>
    <xf numFmtId="0" fontId="85" fillId="0" borderId="25" xfId="0" applyFont="1" applyBorder="1" applyAlignment="1">
      <alignment horizontal="center" vertical="center" wrapText="1"/>
    </xf>
    <xf numFmtId="0" fontId="85" fillId="5" borderId="24" xfId="0" applyFont="1" applyFill="1" applyBorder="1" applyAlignment="1">
      <alignment horizontal="center" vertical="center" wrapText="1"/>
    </xf>
    <xf numFmtId="0" fontId="85" fillId="5" borderId="30" xfId="0" applyFont="1" applyFill="1" applyBorder="1" applyAlignment="1">
      <alignment horizontal="center" vertical="center" wrapText="1"/>
    </xf>
    <xf numFmtId="0" fontId="85" fillId="5" borderId="25" xfId="0" applyFont="1" applyFill="1" applyBorder="1" applyAlignment="1">
      <alignment horizontal="center" vertical="center" wrapText="1"/>
    </xf>
    <xf numFmtId="0" fontId="84" fillId="5" borderId="4" xfId="0" applyFont="1" applyFill="1" applyBorder="1" applyAlignment="1">
      <alignment horizontal="center" vertical="center" wrapText="1"/>
    </xf>
    <xf numFmtId="0" fontId="84" fillId="5" borderId="9" xfId="0" applyFont="1" applyFill="1" applyBorder="1" applyAlignment="1">
      <alignment horizontal="center" vertical="center" wrapText="1"/>
    </xf>
    <xf numFmtId="0" fontId="84" fillId="5" borderId="5" xfId="0" applyFont="1" applyFill="1" applyBorder="1" applyAlignment="1">
      <alignment horizontal="center" vertical="center" wrapText="1"/>
    </xf>
    <xf numFmtId="9" fontId="0" fillId="0" borderId="30" xfId="0" applyNumberFormat="1" applyBorder="1" applyAlignment="1">
      <alignment horizontal="center" vertical="center" wrapText="1"/>
    </xf>
    <xf numFmtId="0" fontId="0" fillId="0" borderId="30" xfId="0" applyBorder="1" applyAlignment="1">
      <alignment horizontal="center" vertical="center" wrapText="1"/>
    </xf>
    <xf numFmtId="0" fontId="0" fillId="0" borderId="0" xfId="0" applyAlignment="1">
      <alignment horizontal="center" vertical="center" wrapText="1"/>
    </xf>
    <xf numFmtId="0" fontId="84" fillId="5" borderId="1" xfId="0" applyFont="1" applyFill="1" applyBorder="1" applyAlignment="1">
      <alignment horizontal="center" vertical="center" wrapText="1"/>
    </xf>
    <xf numFmtId="0" fontId="84" fillId="5" borderId="1" xfId="0" applyFont="1" applyFill="1" applyBorder="1" applyAlignment="1">
      <alignment horizontal="center" vertical="center"/>
    </xf>
    <xf numFmtId="4" fontId="84" fillId="5" borderId="21" xfId="0" applyNumberFormat="1" applyFont="1" applyFill="1" applyBorder="1" applyAlignment="1">
      <alignment horizontal="center" vertical="center"/>
    </xf>
    <xf numFmtId="4" fontId="84" fillId="5" borderId="22" xfId="0" applyNumberFormat="1" applyFont="1" applyFill="1" applyBorder="1" applyAlignment="1">
      <alignment horizontal="center" vertical="center"/>
    </xf>
    <xf numFmtId="4" fontId="84" fillId="5" borderId="19" xfId="0" applyNumberFormat="1" applyFont="1" applyFill="1" applyBorder="1" applyAlignment="1">
      <alignment horizontal="center" vertical="center"/>
    </xf>
    <xf numFmtId="0" fontId="84" fillId="5" borderId="10" xfId="0" applyFont="1" applyFill="1" applyBorder="1" applyAlignment="1">
      <alignment vertical="center" wrapText="1"/>
    </xf>
    <xf numFmtId="4" fontId="84" fillId="5" borderId="1" xfId="0" applyNumberFormat="1" applyFont="1" applyFill="1" applyBorder="1" applyAlignment="1">
      <alignment horizontal="right" vertical="center"/>
    </xf>
    <xf numFmtId="0" fontId="84" fillId="5" borderId="21" xfId="0" applyFont="1" applyFill="1" applyBorder="1" applyAlignment="1">
      <alignment vertical="center" wrapText="1"/>
    </xf>
    <xf numFmtId="9" fontId="84" fillId="5" borderId="21" xfId="0" applyNumberFormat="1" applyFont="1" applyFill="1" applyBorder="1" applyAlignment="1">
      <alignment horizontal="center" vertical="center" wrapText="1"/>
    </xf>
    <xf numFmtId="9" fontId="84" fillId="5" borderId="22" xfId="0" applyNumberFormat="1" applyFont="1" applyFill="1" applyBorder="1" applyAlignment="1">
      <alignment horizontal="center" vertical="center" wrapText="1"/>
    </xf>
    <xf numFmtId="9" fontId="84" fillId="5" borderId="19" xfId="0" applyNumberFormat="1" applyFont="1" applyFill="1" applyBorder="1" applyAlignment="1">
      <alignment horizontal="center" vertical="center" wrapText="1"/>
    </xf>
    <xf numFmtId="0" fontId="0" fillId="0" borderId="22" xfId="0" applyBorder="1" applyAlignment="1">
      <alignment horizontal="center" vertical="center" wrapText="1"/>
    </xf>
    <xf numFmtId="0" fontId="83" fillId="40" borderId="4" xfId="0" applyFont="1" applyFill="1" applyBorder="1" applyAlignment="1">
      <alignment horizontal="center" vertical="center" wrapText="1"/>
    </xf>
    <xf numFmtId="0" fontId="83" fillId="40" borderId="9" xfId="0" applyFont="1" applyFill="1" applyBorder="1" applyAlignment="1">
      <alignment horizontal="center" vertical="center" wrapText="1"/>
    </xf>
    <xf numFmtId="0" fontId="83" fillId="40" borderId="5" xfId="0" applyFont="1" applyFill="1" applyBorder="1" applyAlignment="1">
      <alignment horizontal="center" vertical="center" wrapText="1"/>
    </xf>
    <xf numFmtId="9" fontId="84" fillId="5" borderId="6" xfId="0" applyNumberFormat="1" applyFont="1" applyFill="1" applyBorder="1" applyAlignment="1">
      <alignment horizontal="right" vertical="center" wrapText="1"/>
    </xf>
    <xf numFmtId="0" fontId="84" fillId="5" borderId="1" xfId="0" applyFont="1" applyFill="1" applyBorder="1" applyAlignment="1">
      <alignment horizontal="right" vertical="center"/>
    </xf>
    <xf numFmtId="0" fontId="83" fillId="0" borderId="13" xfId="0" applyFont="1" applyBorder="1" applyAlignment="1">
      <alignment horizontal="center" vertical="center" wrapText="1"/>
    </xf>
    <xf numFmtId="0" fontId="83" fillId="0" borderId="0" xfId="0" applyFont="1" applyAlignment="1">
      <alignment horizontal="center" vertical="center" wrapText="1"/>
    </xf>
    <xf numFmtId="0" fontId="83" fillId="0" borderId="4" xfId="0" applyFont="1" applyBorder="1" applyAlignment="1">
      <alignment vertical="center" wrapText="1"/>
    </xf>
    <xf numFmtId="0" fontId="83" fillId="0" borderId="45" xfId="0" applyFont="1" applyBorder="1" applyAlignment="1">
      <alignment vertical="center" wrapText="1"/>
    </xf>
    <xf numFmtId="0" fontId="83" fillId="0" borderId="9" xfId="0" applyFont="1" applyBorder="1" applyAlignment="1">
      <alignment vertical="center" wrapText="1"/>
    </xf>
    <xf numFmtId="0" fontId="83" fillId="0" borderId="5" xfId="0" applyFont="1" applyBorder="1" applyAlignment="1">
      <alignment vertical="center" wrapText="1"/>
    </xf>
    <xf numFmtId="0" fontId="83" fillId="0" borderId="76" xfId="0" applyFont="1" applyBorder="1" applyAlignment="1">
      <alignment horizontal="center" vertical="center" wrapText="1"/>
    </xf>
    <xf numFmtId="0" fontId="83" fillId="0" borderId="56" xfId="0" applyFont="1" applyBorder="1" applyAlignment="1">
      <alignment horizontal="center" vertical="center" wrapText="1"/>
    </xf>
    <xf numFmtId="0" fontId="83" fillId="0" borderId="4" xfId="0" applyFont="1" applyBorder="1" applyAlignment="1">
      <alignment horizontal="center" vertical="center" wrapText="1"/>
    </xf>
    <xf numFmtId="0" fontId="83" fillId="0" borderId="5" xfId="0" applyFont="1" applyBorder="1" applyAlignment="1">
      <alignment horizontal="center" vertical="center" wrapText="1"/>
    </xf>
    <xf numFmtId="0" fontId="83" fillId="24" borderId="4" xfId="0" applyFont="1" applyFill="1" applyBorder="1" applyAlignment="1">
      <alignment horizontal="center" vertical="center" wrapText="1"/>
    </xf>
    <xf numFmtId="0" fontId="83" fillId="24" borderId="5" xfId="0" applyFont="1" applyFill="1" applyBorder="1" applyAlignment="1">
      <alignment horizontal="center" vertical="center" wrapText="1"/>
    </xf>
    <xf numFmtId="0" fontId="84" fillId="5" borderId="21" xfId="0" applyFont="1" applyFill="1" applyBorder="1" applyAlignment="1">
      <alignment horizontal="center"/>
    </xf>
    <xf numFmtId="0" fontId="84" fillId="5" borderId="19" xfId="0" applyFont="1" applyFill="1" applyBorder="1" applyAlignment="1">
      <alignment horizontal="center"/>
    </xf>
    <xf numFmtId="0" fontId="0" fillId="0" borderId="0" xfId="0" applyAlignment="1">
      <alignment horizontal="center"/>
    </xf>
    <xf numFmtId="0" fontId="63" fillId="0" borderId="0" xfId="0" applyFont="1" applyAlignment="1">
      <alignment horizontal="left" vertical="center" wrapText="1"/>
    </xf>
    <xf numFmtId="0" fontId="58" fillId="0" borderId="0" xfId="0" applyFont="1" applyAlignment="1">
      <alignment horizontal="center" vertical="center"/>
    </xf>
    <xf numFmtId="0" fontId="59" fillId="0" borderId="0" xfId="0" applyFont="1" applyAlignment="1">
      <alignment horizontal="center" vertical="center"/>
    </xf>
    <xf numFmtId="0" fontId="60" fillId="0" borderId="0" xfId="0" applyFont="1" applyAlignment="1">
      <alignment horizontal="center" vertical="center"/>
    </xf>
    <xf numFmtId="0" fontId="61" fillId="0" borderId="0" xfId="0" applyFont="1" applyAlignment="1">
      <alignment horizontal="center" vertical="center"/>
    </xf>
    <xf numFmtId="0" fontId="62" fillId="0" borderId="0" xfId="0" applyFont="1" applyAlignment="1">
      <alignment horizontal="left" vertical="center" wrapText="1"/>
    </xf>
    <xf numFmtId="0" fontId="0" fillId="0" borderId="19" xfId="0"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54" fillId="0" borderId="0" xfId="0" applyFont="1" applyAlignment="1">
      <alignment horizontal="center" vertical="center"/>
    </xf>
    <xf numFmtId="0" fontId="13" fillId="0" borderId="1" xfId="0" applyFont="1" applyBorder="1" applyAlignment="1">
      <alignment horizontal="center" vertical="center" wrapText="1"/>
    </xf>
    <xf numFmtId="0" fontId="30" fillId="0" borderId="0" xfId="0" applyFont="1" applyAlignment="1">
      <alignment horizontal="center" vertical="center" wrapText="1"/>
    </xf>
    <xf numFmtId="0" fontId="65" fillId="0" borderId="0" xfId="0" applyFont="1" applyAlignment="1">
      <alignment horizontal="center" vertical="center"/>
    </xf>
    <xf numFmtId="0" fontId="66" fillId="4" borderId="12" xfId="0" applyFont="1" applyFill="1" applyBorder="1" applyAlignment="1">
      <alignment horizontal="center" vertical="center" wrapText="1"/>
    </xf>
    <xf numFmtId="0" fontId="66" fillId="4" borderId="27" xfId="0" applyFont="1" applyFill="1" applyBorder="1" applyAlignment="1">
      <alignment horizontal="center" vertical="center" wrapText="1"/>
    </xf>
    <xf numFmtId="0" fontId="67" fillId="2" borderId="4" xfId="0" applyFont="1" applyFill="1" applyBorder="1" applyAlignment="1">
      <alignment horizontal="center" vertical="center" wrapText="1"/>
    </xf>
    <xf numFmtId="0" fontId="67" fillId="2" borderId="13" xfId="0" applyFont="1" applyFill="1" applyBorder="1" applyAlignment="1">
      <alignment horizontal="center" vertical="center" wrapText="1"/>
    </xf>
    <xf numFmtId="0" fontId="67" fillId="2" borderId="14" xfId="0" applyFont="1" applyFill="1" applyBorder="1" applyAlignment="1">
      <alignment horizontal="center" vertical="center" wrapText="1"/>
    </xf>
    <xf numFmtId="0" fontId="67" fillId="2" borderId="5" xfId="0" applyFont="1" applyFill="1" applyBorder="1" applyAlignment="1">
      <alignment horizontal="center" vertical="center" wrapText="1"/>
    </xf>
    <xf numFmtId="0" fontId="67" fillId="2" borderId="28" xfId="0" applyFont="1" applyFill="1" applyBorder="1" applyAlignment="1">
      <alignment horizontal="center" vertical="center" wrapText="1"/>
    </xf>
    <xf numFmtId="0" fontId="67" fillId="2" borderId="29" xfId="0" applyFont="1" applyFill="1" applyBorder="1" applyAlignment="1">
      <alignment horizontal="center" vertical="center" wrapText="1"/>
    </xf>
    <xf numFmtId="0" fontId="67" fillId="2" borderId="15" xfId="0" applyFont="1" applyFill="1" applyBorder="1" applyAlignment="1">
      <alignment horizontal="center" vertical="center" wrapText="1"/>
    </xf>
    <xf numFmtId="0" fontId="67" fillId="2" borderId="16" xfId="0" applyFont="1" applyFill="1" applyBorder="1" applyAlignment="1">
      <alignment horizontal="center" vertical="center" wrapText="1"/>
    </xf>
    <xf numFmtId="0" fontId="67" fillId="2" borderId="26" xfId="0" applyFont="1" applyFill="1" applyBorder="1" applyAlignment="1">
      <alignment horizontal="center" vertical="center" wrapText="1"/>
    </xf>
    <xf numFmtId="0" fontId="68" fillId="3" borderId="2" xfId="0" applyFont="1" applyFill="1" applyBorder="1" applyAlignment="1">
      <alignment horizontal="center" vertical="center" wrapText="1"/>
    </xf>
    <xf numFmtId="0" fontId="68" fillId="3" borderId="3" xfId="0" applyFont="1" applyFill="1" applyBorder="1" applyAlignment="1">
      <alignment horizontal="center" vertical="center" wrapText="1"/>
    </xf>
    <xf numFmtId="0" fontId="47" fillId="0" borderId="1" xfId="0" applyFont="1" applyBorder="1" applyAlignment="1">
      <alignment horizontal="center" vertical="center" wrapText="1"/>
    </xf>
    <xf numFmtId="0" fontId="7" fillId="6" borderId="31"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7" borderId="32"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4" fillId="8" borderId="33" xfId="0" applyFont="1" applyFill="1" applyBorder="1" applyAlignment="1">
      <alignment horizontal="center" vertical="center" textRotation="90" wrapText="1"/>
    </xf>
    <xf numFmtId="0" fontId="4" fillId="8" borderId="35" xfId="0" applyFont="1" applyFill="1" applyBorder="1" applyAlignment="1">
      <alignment horizontal="center" vertical="center" textRotation="90" wrapText="1"/>
    </xf>
    <xf numFmtId="0" fontId="48" fillId="0" borderId="1" xfId="0" applyFont="1" applyBorder="1" applyAlignment="1">
      <alignment horizontal="center" vertical="top" wrapText="1"/>
    </xf>
    <xf numFmtId="43" fontId="48" fillId="0" borderId="1" xfId="1" applyFont="1" applyBorder="1" applyAlignment="1">
      <alignment horizontal="center" vertical="center"/>
    </xf>
    <xf numFmtId="0" fontId="49" fillId="0" borderId="0" xfId="0" applyFont="1" applyAlignment="1">
      <alignment horizontal="left" vertical="center" wrapText="1"/>
    </xf>
    <xf numFmtId="0" fontId="17" fillId="0" borderId="0" xfId="0" applyFont="1" applyAlignment="1">
      <alignment horizontal="center" vertical="center"/>
    </xf>
    <xf numFmtId="0" fontId="45" fillId="0" borderId="0" xfId="0" applyFont="1" applyAlignment="1">
      <alignment horizontal="center" vertical="center"/>
    </xf>
    <xf numFmtId="0" fontId="6" fillId="4"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3" borderId="21" xfId="0" applyFont="1" applyFill="1" applyBorder="1" applyAlignment="1">
      <alignment horizontal="center" vertical="center" textRotation="90" wrapText="1"/>
    </xf>
    <xf numFmtId="0" fontId="4" fillId="3" borderId="22" xfId="0" applyFont="1" applyFill="1" applyBorder="1" applyAlignment="1">
      <alignment horizontal="center" vertical="center" textRotation="90" wrapText="1"/>
    </xf>
    <xf numFmtId="0" fontId="4" fillId="3" borderId="19" xfId="0" applyFont="1" applyFill="1" applyBorder="1" applyAlignment="1">
      <alignment horizontal="center" vertical="center" textRotation="90" wrapText="1"/>
    </xf>
    <xf numFmtId="0" fontId="32" fillId="0" borderId="25" xfId="0" applyFont="1" applyBorder="1" applyAlignment="1">
      <alignment horizontal="left" vertical="center" wrapText="1"/>
    </xf>
    <xf numFmtId="0" fontId="32" fillId="0" borderId="18" xfId="0" applyFont="1" applyBorder="1" applyAlignment="1">
      <alignment horizontal="left" vertical="center" wrapText="1"/>
    </xf>
    <xf numFmtId="0" fontId="31" fillId="0" borderId="0" xfId="0" applyFont="1" applyAlignment="1">
      <alignment horizontal="center" vertical="center"/>
    </xf>
    <xf numFmtId="0" fontId="32" fillId="0" borderId="30" xfId="0" applyFont="1" applyBorder="1" applyAlignment="1">
      <alignment horizontal="left" vertical="center" wrapText="1"/>
    </xf>
    <xf numFmtId="0" fontId="32" fillId="0" borderId="0" xfId="0" applyFont="1" applyAlignment="1">
      <alignment horizontal="left" vertical="center" wrapText="1"/>
    </xf>
    <xf numFmtId="0" fontId="0" fillId="0" borderId="54" xfId="0" applyBorder="1" applyAlignment="1">
      <alignment horizontal="center"/>
    </xf>
    <xf numFmtId="0" fontId="0" fillId="0" borderId="16" xfId="0" applyBorder="1" applyAlignment="1">
      <alignment horizontal="center"/>
    </xf>
    <xf numFmtId="0" fontId="0" fillId="0" borderId="75" xfId="0" applyBorder="1" applyAlignment="1">
      <alignment horizontal="center"/>
    </xf>
    <xf numFmtId="0" fontId="7" fillId="2" borderId="80"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79" xfId="0" applyFont="1" applyFill="1" applyBorder="1" applyAlignment="1">
      <alignment horizontal="center" vertical="center" wrapText="1"/>
    </xf>
    <xf numFmtId="0" fontId="21" fillId="0" borderId="1" xfId="0" applyFont="1" applyBorder="1"/>
    <xf numFmtId="0" fontId="21" fillId="0" borderId="1" xfId="0" applyFont="1" applyBorder="1" applyAlignment="1">
      <alignment horizontal="center" vertical="center" wrapText="1"/>
    </xf>
    <xf numFmtId="10" fontId="21" fillId="3" borderId="1" xfId="0" applyNumberFormat="1" applyFont="1" applyFill="1" applyBorder="1" applyAlignment="1">
      <alignment horizontal="center" vertical="center" wrapText="1"/>
    </xf>
    <xf numFmtId="10" fontId="21" fillId="0" borderId="1"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8" fontId="21" fillId="8" borderId="21" xfId="0" applyNumberFormat="1" applyFont="1" applyFill="1" applyBorder="1" applyAlignment="1">
      <alignment horizontal="center" vertical="center" wrapText="1"/>
    </xf>
    <xf numFmtId="8" fontId="21" fillId="8" borderId="19" xfId="0" applyNumberFormat="1" applyFont="1" applyFill="1" applyBorder="1" applyAlignment="1">
      <alignment horizontal="center" vertical="center" wrapText="1"/>
    </xf>
    <xf numFmtId="8" fontId="22" fillId="8" borderId="21" xfId="0" applyNumberFormat="1" applyFont="1" applyFill="1" applyBorder="1" applyAlignment="1">
      <alignment horizontal="center" vertical="center" wrapText="1"/>
    </xf>
    <xf numFmtId="8" fontId="22" fillId="8" borderId="19" xfId="0" applyNumberFormat="1" applyFont="1" applyFill="1" applyBorder="1" applyAlignment="1">
      <alignment horizontal="center" vertical="center" wrapText="1"/>
    </xf>
    <xf numFmtId="8" fontId="21" fillId="0" borderId="1" xfId="0" applyNumberFormat="1" applyFont="1" applyBorder="1" applyAlignment="1">
      <alignment horizontal="center" vertical="center" wrapText="1"/>
    </xf>
    <xf numFmtId="9" fontId="21" fillId="0" borderId="21" xfId="0" applyNumberFormat="1" applyFont="1" applyBorder="1" applyAlignment="1">
      <alignment horizontal="center" vertical="center" wrapText="1"/>
    </xf>
    <xf numFmtId="9" fontId="21" fillId="0" borderId="19" xfId="0" applyNumberFormat="1" applyFont="1" applyBorder="1" applyAlignment="1">
      <alignment horizontal="center" vertical="center" wrapText="1"/>
    </xf>
    <xf numFmtId="0" fontId="21" fillId="9" borderId="1" xfId="0" applyFont="1" applyFill="1" applyBorder="1" applyAlignment="1">
      <alignment horizontal="center" vertical="center" wrapText="1"/>
    </xf>
    <xf numFmtId="0" fontId="21" fillId="0" borderId="19"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9" xfId="0" applyFont="1" applyBorder="1" applyAlignment="1">
      <alignment horizontal="center" vertical="center" wrapText="1"/>
    </xf>
    <xf numFmtId="0" fontId="21" fillId="9" borderId="21" xfId="0" applyFont="1" applyFill="1" applyBorder="1" applyAlignment="1">
      <alignment horizontal="center" vertical="center" wrapText="1"/>
    </xf>
    <xf numFmtId="0" fontId="21" fillId="9" borderId="19" xfId="0" applyFont="1" applyFill="1" applyBorder="1" applyAlignment="1">
      <alignment horizontal="center" vertical="center" wrapText="1"/>
    </xf>
    <xf numFmtId="10" fontId="21" fillId="0" borderId="21" xfId="0" applyNumberFormat="1" applyFont="1" applyBorder="1" applyAlignment="1">
      <alignment horizontal="center" vertical="center" wrapText="1"/>
    </xf>
    <xf numFmtId="10" fontId="21" fillId="0" borderId="19" xfId="0" applyNumberFormat="1" applyFont="1" applyBorder="1" applyAlignment="1">
      <alignment horizontal="center" vertical="center" wrapText="1"/>
    </xf>
    <xf numFmtId="0" fontId="16" fillId="0" borderId="0" xfId="0" applyFont="1" applyAlignment="1">
      <alignment horizontal="center" vertical="center"/>
    </xf>
    <xf numFmtId="0" fontId="18" fillId="0" borderId="0" xfId="0" applyFont="1" applyAlignment="1">
      <alignment horizontal="left" vertical="center" wrapText="1"/>
    </xf>
    <xf numFmtId="0" fontId="7" fillId="6" borderId="1" xfId="0" applyFont="1" applyFill="1" applyBorder="1" applyAlignment="1">
      <alignment horizontal="center" vertical="center" wrapText="1"/>
    </xf>
    <xf numFmtId="0" fontId="4" fillId="8" borderId="1" xfId="0" applyFont="1" applyFill="1" applyBorder="1" applyAlignment="1">
      <alignment horizontal="center" vertical="center" textRotation="90" wrapText="1"/>
    </xf>
    <xf numFmtId="0" fontId="51" fillId="0" borderId="1" xfId="0" applyFont="1" applyBorder="1" applyAlignment="1">
      <alignment horizontal="center" vertical="center" wrapText="1"/>
    </xf>
    <xf numFmtId="0" fontId="50" fillId="0" borderId="39" xfId="0" applyFont="1" applyBorder="1" applyAlignment="1">
      <alignment horizontal="left" vertical="center" wrapText="1"/>
    </xf>
    <xf numFmtId="0" fontId="4" fillId="3" borderId="2" xfId="0" applyFont="1" applyFill="1" applyBorder="1" applyAlignment="1">
      <alignment horizontal="center" vertical="center" textRotation="90" wrapText="1"/>
    </xf>
    <xf numFmtId="0" fontId="4" fillId="3" borderId="3" xfId="0" applyFont="1" applyFill="1" applyBorder="1" applyAlignment="1">
      <alignment horizontal="center" vertical="center" textRotation="90" wrapText="1"/>
    </xf>
    <xf numFmtId="0" fontId="4" fillId="3" borderId="20" xfId="0" applyFont="1" applyFill="1" applyBorder="1" applyAlignment="1">
      <alignment horizontal="center" vertical="center" textRotation="90" wrapText="1"/>
    </xf>
    <xf numFmtId="0" fontId="8" fillId="0" borderId="0" xfId="0" applyFont="1" applyAlignment="1">
      <alignment horizontal="center" vertical="center"/>
    </xf>
    <xf numFmtId="0" fontId="32" fillId="0" borderId="0" xfId="0" applyFont="1" applyAlignment="1">
      <alignment horizontal="left" wrapText="1"/>
    </xf>
    <xf numFmtId="10" fontId="13" fillId="0" borderId="1" xfId="3" applyNumberFormat="1" applyFont="1" applyFill="1" applyBorder="1" applyAlignment="1">
      <alignment horizontal="center" vertical="center"/>
    </xf>
    <xf numFmtId="0" fontId="6" fillId="4" borderId="76" xfId="0" applyFont="1" applyFill="1" applyBorder="1" applyAlignment="1">
      <alignment horizontal="center" vertical="center" wrapText="1"/>
    </xf>
    <xf numFmtId="0" fontId="6" fillId="4" borderId="77" xfId="0" applyFont="1" applyFill="1" applyBorder="1" applyAlignment="1">
      <alignment horizontal="center" vertical="center" wrapText="1"/>
    </xf>
    <xf numFmtId="0" fontId="7" fillId="2" borderId="24" xfId="0" applyFont="1" applyFill="1" applyBorder="1" applyAlignment="1">
      <alignment horizontal="center" vertical="center" textRotation="1" wrapText="1"/>
    </xf>
    <xf numFmtId="0" fontId="7" fillId="2" borderId="11" xfId="0" applyFont="1" applyFill="1" applyBorder="1" applyAlignment="1">
      <alignment horizontal="center" vertical="center" textRotation="1" wrapText="1"/>
    </xf>
    <xf numFmtId="0" fontId="7" fillId="2" borderId="7" xfId="0" applyFont="1" applyFill="1" applyBorder="1" applyAlignment="1">
      <alignment horizontal="center" vertical="center" textRotation="1" wrapText="1"/>
    </xf>
    <xf numFmtId="0" fontId="7" fillId="2" borderId="25" xfId="0" applyFont="1" applyFill="1" applyBorder="1" applyAlignment="1">
      <alignment horizontal="center" vertical="center" textRotation="1" wrapText="1"/>
    </xf>
    <xf numFmtId="0" fontId="7" fillId="2" borderId="18" xfId="0" applyFont="1" applyFill="1" applyBorder="1" applyAlignment="1">
      <alignment horizontal="center" vertical="center" textRotation="1" wrapText="1"/>
    </xf>
    <xf numFmtId="0" fontId="7" fillId="2" borderId="8" xfId="0" applyFont="1" applyFill="1" applyBorder="1" applyAlignment="1">
      <alignment horizontal="center" vertical="center" textRotation="1" wrapText="1"/>
    </xf>
    <xf numFmtId="10" fontId="13" fillId="0" borderId="1" xfId="0" applyNumberFormat="1" applyFont="1" applyBorder="1" applyAlignment="1">
      <alignment horizontal="center" vertical="center"/>
    </xf>
    <xf numFmtId="0" fontId="14" fillId="5" borderId="11" xfId="0" applyFont="1" applyFill="1" applyBorder="1" applyAlignment="1">
      <alignment horizontal="right" vertical="center" wrapText="1"/>
    </xf>
    <xf numFmtId="0" fontId="14" fillId="5" borderId="7" xfId="0" applyFont="1" applyFill="1" applyBorder="1" applyAlignment="1">
      <alignment horizontal="right" vertical="center" wrapText="1"/>
    </xf>
    <xf numFmtId="0" fontId="13" fillId="0" borderId="1" xfId="0" applyFont="1" applyBorder="1" applyAlignment="1">
      <alignment horizontal="center" vertical="center"/>
    </xf>
    <xf numFmtId="0" fontId="7" fillId="2" borderId="10"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5" fillId="0" borderId="0" xfId="0" applyFont="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44" fontId="13" fillId="0" borderId="1" xfId="2" applyFont="1" applyFill="1" applyBorder="1" applyAlignment="1">
      <alignment horizontal="center" vertical="center"/>
    </xf>
    <xf numFmtId="0" fontId="25" fillId="0" borderId="18" xfId="5" applyFont="1" applyBorder="1" applyAlignment="1">
      <alignment horizontal="center" vertical="center"/>
    </xf>
    <xf numFmtId="0" fontId="29" fillId="0" borderId="18" xfId="5" applyFont="1" applyBorder="1" applyAlignment="1">
      <alignment horizontal="center"/>
    </xf>
    <xf numFmtId="0" fontId="29" fillId="0" borderId="8" xfId="5" applyFont="1" applyBorder="1" applyAlignment="1">
      <alignment horizontal="center"/>
    </xf>
    <xf numFmtId="0" fontId="25" fillId="0" borderId="12" xfId="5" applyFont="1" applyBorder="1" applyAlignment="1">
      <alignment horizontal="center" vertical="center" wrapText="1"/>
    </xf>
    <xf numFmtId="0" fontId="25" fillId="0" borderId="50" xfId="5" applyFont="1" applyBorder="1" applyAlignment="1">
      <alignment horizontal="center" vertical="center" wrapText="1"/>
    </xf>
    <xf numFmtId="0" fontId="57" fillId="20" borderId="12" xfId="5" applyFont="1" applyFill="1" applyBorder="1" applyAlignment="1">
      <alignment horizontal="center" vertical="center" wrapText="1"/>
    </xf>
    <xf numFmtId="0" fontId="57" fillId="20" borderId="50" xfId="5" applyFont="1" applyFill="1" applyBorder="1" applyAlignment="1">
      <alignment horizontal="center" vertical="center" wrapText="1"/>
    </xf>
    <xf numFmtId="165" fontId="25" fillId="11" borderId="60" xfId="6" applyNumberFormat="1" applyFont="1" applyFill="1" applyBorder="1" applyAlignment="1">
      <alignment horizontal="center" vertical="center"/>
    </xf>
    <xf numFmtId="165" fontId="25" fillId="11" borderId="52" xfId="6" applyNumberFormat="1" applyFont="1" applyFill="1" applyBorder="1" applyAlignment="1">
      <alignment horizontal="center" vertical="center"/>
    </xf>
    <xf numFmtId="0" fontId="25" fillId="0" borderId="53" xfId="5" applyFont="1" applyBorder="1" applyAlignment="1">
      <alignment horizontal="center" vertical="center" wrapText="1"/>
    </xf>
    <xf numFmtId="0" fontId="25" fillId="22" borderId="12" xfId="5" applyFont="1" applyFill="1" applyBorder="1" applyAlignment="1">
      <alignment horizontal="center" vertical="center" wrapText="1"/>
    </xf>
    <xf numFmtId="0" fontId="25" fillId="22" borderId="17" xfId="5" applyFont="1" applyFill="1" applyBorder="1" applyAlignment="1">
      <alignment horizontal="center" vertical="center" wrapText="1"/>
    </xf>
    <xf numFmtId="0" fontId="25" fillId="22" borderId="50" xfId="5" applyFont="1" applyFill="1" applyBorder="1" applyAlignment="1">
      <alignment horizontal="center" vertical="center" wrapText="1"/>
    </xf>
    <xf numFmtId="0" fontId="25" fillId="0" borderId="17" xfId="5" applyFont="1" applyBorder="1" applyAlignment="1">
      <alignment horizontal="center" vertical="center" wrapText="1"/>
    </xf>
    <xf numFmtId="0" fontId="57" fillId="19" borderId="17" xfId="5" applyFont="1" applyFill="1" applyBorder="1" applyAlignment="1">
      <alignment horizontal="center" vertical="center" wrapText="1"/>
    </xf>
    <xf numFmtId="0" fontId="57" fillId="19" borderId="50" xfId="5" applyFont="1" applyFill="1" applyBorder="1" applyAlignment="1">
      <alignment horizontal="center" vertical="center" wrapText="1"/>
    </xf>
    <xf numFmtId="165" fontId="25" fillId="11" borderId="22" xfId="6" applyNumberFormat="1" applyFont="1" applyFill="1" applyBorder="1" applyAlignment="1">
      <alignment horizontal="center" vertical="center"/>
    </xf>
    <xf numFmtId="0" fontId="57" fillId="19" borderId="22" xfId="5" applyFont="1" applyFill="1" applyBorder="1" applyAlignment="1">
      <alignment horizontal="center" vertical="center" wrapText="1"/>
    </xf>
    <xf numFmtId="0" fontId="57" fillId="19" borderId="52" xfId="5" applyFont="1" applyFill="1" applyBorder="1" applyAlignment="1">
      <alignment horizontal="center" vertical="center" wrapText="1"/>
    </xf>
    <xf numFmtId="0" fontId="25" fillId="17" borderId="12" xfId="5" applyFont="1" applyFill="1" applyBorder="1" applyAlignment="1">
      <alignment horizontal="center" vertical="center" wrapText="1"/>
    </xf>
    <xf numFmtId="0" fontId="25" fillId="17" borderId="50" xfId="5" applyFont="1" applyFill="1" applyBorder="1" applyAlignment="1">
      <alignment horizontal="center" vertical="center" wrapText="1"/>
    </xf>
    <xf numFmtId="165" fontId="25" fillId="11" borderId="60" xfId="6" applyNumberFormat="1" applyFont="1" applyFill="1" applyBorder="1" applyAlignment="1">
      <alignment horizontal="center" vertical="center" wrapText="1"/>
    </xf>
    <xf numFmtId="165" fontId="25" fillId="11" borderId="52" xfId="6" applyNumberFormat="1" applyFont="1" applyFill="1" applyBorder="1" applyAlignment="1">
      <alignment horizontal="center" vertical="center" wrapText="1"/>
    </xf>
    <xf numFmtId="0" fontId="25" fillId="18" borderId="12" xfId="5" applyFont="1" applyFill="1" applyBorder="1" applyAlignment="1">
      <alignment horizontal="center" vertical="center" wrapText="1"/>
    </xf>
    <xf numFmtId="0" fontId="25" fillId="18" borderId="50" xfId="5" applyFont="1" applyFill="1" applyBorder="1" applyAlignment="1">
      <alignment horizontal="center" vertical="center" wrapText="1"/>
    </xf>
    <xf numFmtId="0" fontId="25" fillId="18" borderId="21" xfId="5" applyFont="1" applyFill="1" applyBorder="1" applyAlignment="1">
      <alignment horizontal="center" vertical="center" wrapText="1"/>
    </xf>
    <xf numFmtId="0" fontId="25" fillId="18" borderId="52" xfId="5" applyFont="1" applyFill="1" applyBorder="1" applyAlignment="1">
      <alignment horizontal="center" vertical="center" wrapText="1"/>
    </xf>
    <xf numFmtId="0" fontId="28" fillId="3" borderId="12" xfId="5" applyFont="1" applyFill="1" applyBorder="1" applyAlignment="1">
      <alignment horizontal="center" vertical="center" textRotation="90" wrapText="1"/>
    </xf>
    <xf numFmtId="0" fontId="28" fillId="3" borderId="17" xfId="5" applyFont="1" applyFill="1" applyBorder="1" applyAlignment="1">
      <alignment horizontal="center" vertical="center" textRotation="90" wrapText="1"/>
    </xf>
    <xf numFmtId="0" fontId="28" fillId="3" borderId="48" xfId="5" applyFont="1" applyFill="1" applyBorder="1" applyAlignment="1">
      <alignment horizontal="center" vertical="center" textRotation="90" wrapText="1"/>
    </xf>
    <xf numFmtId="0" fontId="27" fillId="14" borderId="15" xfId="0" applyFont="1" applyFill="1" applyBorder="1" applyAlignment="1">
      <alignment horizontal="center" vertical="center" wrapText="1"/>
    </xf>
    <xf numFmtId="0" fontId="27" fillId="14" borderId="16" xfId="0" applyFont="1" applyFill="1" applyBorder="1" applyAlignment="1">
      <alignment horizontal="center" vertical="center" wrapText="1"/>
    </xf>
    <xf numFmtId="0" fontId="27" fillId="14" borderId="75" xfId="0" applyFont="1" applyFill="1" applyBorder="1" applyAlignment="1">
      <alignment horizontal="center" vertical="center" wrapText="1"/>
    </xf>
    <xf numFmtId="0" fontId="25" fillId="16" borderId="12" xfId="5" applyFont="1" applyFill="1" applyBorder="1" applyAlignment="1">
      <alignment horizontal="center" vertical="center" wrapText="1"/>
    </xf>
    <xf numFmtId="0" fontId="25" fillId="16" borderId="45" xfId="5" applyFont="1" applyFill="1" applyBorder="1" applyAlignment="1">
      <alignment horizontal="center" vertical="center" wrapText="1"/>
    </xf>
    <xf numFmtId="0" fontId="25" fillId="13" borderId="43" xfId="5" applyFont="1" applyFill="1" applyBorder="1" applyAlignment="1">
      <alignment horizontal="center"/>
    </xf>
    <xf numFmtId="0" fontId="25" fillId="13" borderId="23" xfId="5" applyFont="1" applyFill="1" applyBorder="1" applyAlignment="1">
      <alignment horizontal="center"/>
    </xf>
    <xf numFmtId="0" fontId="25" fillId="13" borderId="44" xfId="5" applyFont="1" applyFill="1" applyBorder="1" applyAlignment="1">
      <alignment horizontal="center"/>
    </xf>
    <xf numFmtId="0" fontId="25" fillId="0" borderId="23" xfId="5" applyFont="1" applyBorder="1" applyAlignment="1">
      <alignment horizontal="center"/>
    </xf>
    <xf numFmtId="0" fontId="25" fillId="0" borderId="44" xfId="5" applyFont="1" applyBorder="1" applyAlignment="1">
      <alignment horizontal="center"/>
    </xf>
    <xf numFmtId="0" fontId="25" fillId="0" borderId="46" xfId="5" applyFont="1" applyBorder="1" applyAlignment="1">
      <alignment horizontal="center"/>
    </xf>
    <xf numFmtId="0" fontId="25" fillId="0" borderId="47" xfId="5" applyFont="1" applyBorder="1" applyAlignment="1">
      <alignment horizontal="center"/>
    </xf>
    <xf numFmtId="0" fontId="25" fillId="4" borderId="4"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45" xfId="0" applyFont="1" applyFill="1" applyBorder="1" applyAlignment="1">
      <alignment horizontal="center" vertical="center" wrapText="1"/>
    </xf>
    <xf numFmtId="0" fontId="25" fillId="4" borderId="48" xfId="0" applyFont="1" applyFill="1" applyBorder="1" applyAlignment="1">
      <alignment horizontal="center" vertical="center" wrapText="1"/>
    </xf>
    <xf numFmtId="0" fontId="27" fillId="14" borderId="4" xfId="0" applyFont="1" applyFill="1" applyBorder="1" applyAlignment="1">
      <alignment horizontal="center" vertical="center" wrapText="1"/>
    </xf>
    <xf numFmtId="0" fontId="27" fillId="14" borderId="13" xfId="0" applyFont="1" applyFill="1" applyBorder="1" applyAlignment="1">
      <alignment horizontal="center" vertical="center" wrapText="1"/>
    </xf>
    <xf numFmtId="0" fontId="27" fillId="14" borderId="14" xfId="0" applyFont="1" applyFill="1" applyBorder="1" applyAlignment="1">
      <alignment horizontal="center" vertical="center" wrapText="1"/>
    </xf>
    <xf numFmtId="0" fontId="27" fillId="14" borderId="45" xfId="0" applyFont="1" applyFill="1" applyBorder="1" applyAlignment="1">
      <alignment horizontal="center" vertical="center" wrapText="1"/>
    </xf>
    <xf numFmtId="0" fontId="27" fillId="14" borderId="39" xfId="0" applyFont="1" applyFill="1" applyBorder="1" applyAlignment="1">
      <alignment horizontal="center" vertical="center" wrapText="1"/>
    </xf>
    <xf numFmtId="0" fontId="27" fillId="14" borderId="49" xfId="0" applyFont="1" applyFill="1" applyBorder="1" applyAlignment="1">
      <alignment horizontal="center" vertical="center" wrapText="1"/>
    </xf>
    <xf numFmtId="0" fontId="27" fillId="14" borderId="15" xfId="0" applyFont="1" applyFill="1" applyBorder="1" applyAlignment="1">
      <alignment horizontal="center" vertical="center" textRotation="2" wrapText="1"/>
    </xf>
    <xf numFmtId="0" fontId="27" fillId="14" borderId="16" xfId="0" applyFont="1" applyFill="1" applyBorder="1" applyAlignment="1">
      <alignment horizontal="center" vertical="center" textRotation="2" wrapText="1"/>
    </xf>
    <xf numFmtId="0" fontId="27" fillId="14" borderId="75" xfId="0" applyFont="1" applyFill="1" applyBorder="1" applyAlignment="1">
      <alignment horizontal="center" vertical="center" textRotation="2" wrapText="1"/>
    </xf>
    <xf numFmtId="0" fontId="29" fillId="0" borderId="1"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4" fillId="0" borderId="0" xfId="0" applyFont="1" applyAlignment="1">
      <alignment horizontal="center" vertical="center"/>
    </xf>
    <xf numFmtId="0" fontId="25" fillId="4" borderId="12" xfId="0" applyFont="1" applyFill="1" applyBorder="1" applyAlignment="1">
      <alignment horizontal="center" vertical="center" wrapText="1"/>
    </xf>
    <xf numFmtId="0" fontId="25" fillId="4" borderId="27"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3" xfId="0" applyFont="1" applyFill="1" applyBorder="1" applyAlignment="1">
      <alignment horizontal="center" vertical="center" wrapText="1"/>
    </xf>
    <xf numFmtId="0" fontId="26" fillId="2" borderId="14"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26" fillId="2" borderId="29" xfId="0" applyFont="1" applyFill="1" applyBorder="1" applyAlignment="1">
      <alignment horizontal="center" vertical="center" wrapText="1"/>
    </xf>
    <xf numFmtId="0" fontId="27" fillId="2" borderId="15" xfId="0" applyFont="1" applyFill="1" applyBorder="1" applyAlignment="1">
      <alignment horizontal="center" vertical="center" wrapText="1"/>
    </xf>
    <xf numFmtId="0" fontId="27" fillId="2" borderId="16" xfId="0" applyFont="1" applyFill="1" applyBorder="1" applyAlignment="1">
      <alignment horizontal="center" vertical="center" wrapText="1"/>
    </xf>
    <xf numFmtId="0" fontId="27" fillId="2" borderId="26" xfId="0" applyFont="1" applyFill="1" applyBorder="1" applyAlignment="1">
      <alignment horizontal="center" vertical="center" wrapText="1"/>
    </xf>
    <xf numFmtId="0" fontId="28" fillId="3" borderId="2" xfId="0" applyFont="1" applyFill="1" applyBorder="1" applyAlignment="1">
      <alignment horizontal="center" vertical="center" textRotation="90" wrapText="1"/>
    </xf>
    <xf numFmtId="0" fontId="28" fillId="3" borderId="3" xfId="0" applyFont="1" applyFill="1" applyBorder="1" applyAlignment="1">
      <alignment horizontal="center" vertical="center" textRotation="90" wrapText="1"/>
    </xf>
    <xf numFmtId="0" fontId="28" fillId="3" borderId="20" xfId="0" applyFont="1" applyFill="1" applyBorder="1" applyAlignment="1">
      <alignment horizontal="center" vertical="center" textRotation="90" wrapText="1"/>
    </xf>
    <xf numFmtId="0" fontId="75" fillId="24" borderId="23" xfId="0" applyFont="1" applyFill="1" applyBorder="1" applyAlignment="1">
      <alignment horizontal="center" vertical="center" wrapText="1"/>
    </xf>
    <xf numFmtId="0" fontId="75" fillId="24" borderId="6" xfId="0" applyFont="1" applyFill="1" applyBorder="1" applyAlignment="1">
      <alignment horizontal="center" vertical="center" wrapText="1"/>
    </xf>
    <xf numFmtId="0" fontId="74" fillId="28" borderId="10" xfId="0" applyFont="1" applyFill="1" applyBorder="1" applyAlignment="1">
      <alignment horizontal="center"/>
    </xf>
    <xf numFmtId="0" fontId="74" fillId="28" borderId="23" xfId="0" applyFont="1" applyFill="1" applyBorder="1" applyAlignment="1">
      <alignment horizontal="center"/>
    </xf>
    <xf numFmtId="0" fontId="74" fillId="28" borderId="6" xfId="0" applyFont="1" applyFill="1" applyBorder="1" applyAlignment="1">
      <alignment horizontal="center"/>
    </xf>
    <xf numFmtId="0" fontId="75" fillId="26" borderId="43" xfId="5" applyFont="1" applyFill="1" applyBorder="1" applyAlignment="1">
      <alignment horizontal="center" vertical="center" wrapText="1"/>
    </xf>
    <xf numFmtId="0" fontId="75" fillId="26" borderId="23" xfId="5" applyFont="1" applyFill="1" applyBorder="1" applyAlignment="1">
      <alignment horizontal="center" vertical="center" wrapText="1"/>
    </xf>
    <xf numFmtId="0" fontId="75" fillId="26" borderId="6" xfId="5" applyFont="1" applyFill="1" applyBorder="1" applyAlignment="1">
      <alignment horizontal="center" vertical="center" wrapText="1"/>
    </xf>
    <xf numFmtId="4" fontId="76" fillId="27" borderId="63" xfId="0" applyNumberFormat="1" applyFont="1" applyFill="1" applyBorder="1" applyAlignment="1">
      <alignment horizontal="center" vertical="center" wrapText="1"/>
    </xf>
    <xf numFmtId="4" fontId="76" fillId="27" borderId="71" xfId="0" applyNumberFormat="1" applyFont="1" applyFill="1" applyBorder="1" applyAlignment="1">
      <alignment horizontal="center" vertical="center" wrapText="1"/>
    </xf>
    <xf numFmtId="4" fontId="76" fillId="27" borderId="62" xfId="0" applyNumberFormat="1" applyFont="1" applyFill="1" applyBorder="1" applyAlignment="1">
      <alignment horizontal="center" vertical="center" wrapText="1"/>
    </xf>
    <xf numFmtId="0" fontId="77" fillId="23" borderId="10" xfId="0" applyFont="1" applyFill="1" applyBorder="1" applyAlignment="1">
      <alignment horizontal="center" vertical="center" wrapText="1"/>
    </xf>
    <xf numFmtId="0" fontId="77" fillId="23" borderId="23" xfId="0" applyFont="1" applyFill="1" applyBorder="1" applyAlignment="1">
      <alignment horizontal="center" vertical="center" wrapText="1"/>
    </xf>
    <xf numFmtId="0" fontId="77" fillId="23" borderId="6" xfId="0" applyFont="1" applyFill="1" applyBorder="1" applyAlignment="1">
      <alignment horizontal="center" vertical="center" wrapText="1"/>
    </xf>
    <xf numFmtId="0" fontId="76" fillId="29" borderId="10" xfId="0" applyFont="1" applyFill="1" applyBorder="1" applyAlignment="1">
      <alignment horizontal="center" vertical="center"/>
    </xf>
    <xf numFmtId="0" fontId="76" fillId="29" borderId="23" xfId="0" applyFont="1" applyFill="1" applyBorder="1" applyAlignment="1">
      <alignment horizontal="center" vertical="center"/>
    </xf>
    <xf numFmtId="0" fontId="76" fillId="29" borderId="44" xfId="0" applyFont="1" applyFill="1" applyBorder="1" applyAlignment="1">
      <alignment horizontal="center" vertical="center"/>
    </xf>
    <xf numFmtId="0" fontId="77" fillId="25" borderId="10" xfId="0" applyFont="1" applyFill="1" applyBorder="1" applyAlignment="1">
      <alignment horizontal="center" vertical="center" wrapText="1"/>
    </xf>
    <xf numFmtId="0" fontId="77" fillId="25" borderId="23" xfId="0" applyFont="1" applyFill="1" applyBorder="1" applyAlignment="1">
      <alignment horizontal="center" vertical="center" wrapText="1"/>
    </xf>
    <xf numFmtId="0" fontId="77" fillId="25" borderId="6" xfId="0" applyFont="1" applyFill="1" applyBorder="1" applyAlignment="1">
      <alignment horizontal="center" vertical="center" wrapText="1"/>
    </xf>
    <xf numFmtId="0" fontId="76" fillId="0" borderId="10" xfId="0" applyFont="1" applyBorder="1" applyAlignment="1">
      <alignment horizontal="center" vertical="center" wrapText="1"/>
    </xf>
    <xf numFmtId="0" fontId="76" fillId="0" borderId="23" xfId="0" applyFont="1" applyBorder="1" applyAlignment="1">
      <alignment horizontal="center" vertical="center" wrapText="1"/>
    </xf>
    <xf numFmtId="0" fontId="76" fillId="0" borderId="6" xfId="0" applyFont="1" applyBorder="1" applyAlignment="1">
      <alignment horizontal="center" vertical="center" wrapText="1"/>
    </xf>
    <xf numFmtId="0" fontId="77" fillId="31" borderId="10" xfId="0" applyFont="1" applyFill="1" applyBorder="1" applyAlignment="1">
      <alignment horizontal="center" vertical="justify" wrapText="1"/>
    </xf>
    <xf numFmtId="0" fontId="77" fillId="31" borderId="23" xfId="0" applyFont="1" applyFill="1" applyBorder="1" applyAlignment="1">
      <alignment horizontal="center" vertical="justify" wrapText="1"/>
    </xf>
    <xf numFmtId="0" fontId="77" fillId="31" borderId="6" xfId="0" applyFont="1" applyFill="1" applyBorder="1" applyAlignment="1">
      <alignment horizontal="center" vertical="justify" wrapText="1"/>
    </xf>
    <xf numFmtId="0" fontId="75" fillId="16" borderId="10" xfId="0" applyFont="1" applyFill="1" applyBorder="1" applyAlignment="1">
      <alignment horizontal="center" vertical="center" wrapText="1"/>
    </xf>
    <xf numFmtId="0" fontId="75" fillId="16" borderId="23" xfId="0" applyFont="1" applyFill="1" applyBorder="1" applyAlignment="1">
      <alignment horizontal="center" vertical="center" wrapText="1"/>
    </xf>
    <xf numFmtId="0" fontId="75" fillId="16" borderId="6" xfId="0" applyFont="1" applyFill="1" applyBorder="1" applyAlignment="1">
      <alignment horizontal="center" vertical="center" wrapText="1"/>
    </xf>
    <xf numFmtId="0" fontId="78" fillId="20" borderId="68" xfId="0" applyFont="1" applyFill="1" applyBorder="1" applyAlignment="1">
      <alignment horizontal="center" vertical="center" wrapText="1"/>
    </xf>
    <xf numFmtId="0" fontId="78" fillId="20" borderId="13" xfId="0" applyFont="1" applyFill="1" applyBorder="1" applyAlignment="1">
      <alignment horizontal="center" vertical="center" wrapText="1"/>
    </xf>
    <xf numFmtId="0" fontId="78" fillId="20" borderId="59" xfId="0" applyFont="1" applyFill="1" applyBorder="1" applyAlignment="1">
      <alignment horizontal="center" vertical="center" wrapText="1"/>
    </xf>
    <xf numFmtId="0" fontId="75" fillId="32" borderId="10" xfId="0" applyFont="1" applyFill="1" applyBorder="1" applyAlignment="1">
      <alignment horizontal="center" vertical="center" wrapText="1"/>
    </xf>
    <xf numFmtId="0" fontId="75" fillId="32" borderId="23" xfId="0" applyFont="1" applyFill="1" applyBorder="1" applyAlignment="1">
      <alignment horizontal="center" vertical="center" wrapText="1"/>
    </xf>
    <xf numFmtId="0" fontId="75" fillId="32" borderId="6" xfId="0" applyFont="1" applyFill="1" applyBorder="1" applyAlignment="1">
      <alignment horizontal="center" vertical="center" wrapText="1"/>
    </xf>
    <xf numFmtId="0" fontId="21" fillId="20" borderId="21" xfId="0" applyFont="1" applyFill="1" applyBorder="1" applyAlignment="1">
      <alignment horizontal="center" vertical="center" wrapText="1"/>
    </xf>
    <xf numFmtId="0" fontId="42" fillId="20" borderId="21" xfId="0" applyFont="1" applyFill="1" applyBorder="1" applyAlignment="1">
      <alignment horizontal="right" vertical="center" wrapText="1"/>
    </xf>
    <xf numFmtId="0" fontId="79" fillId="33" borderId="10" xfId="5" applyFont="1" applyFill="1" applyBorder="1" applyAlignment="1">
      <alignment horizontal="center" vertical="center" wrapText="1"/>
    </xf>
    <xf numFmtId="0" fontId="79" fillId="33" borderId="23" xfId="5" applyFont="1" applyFill="1" applyBorder="1" applyAlignment="1">
      <alignment horizontal="center" vertical="center" wrapText="1"/>
    </xf>
    <xf numFmtId="0" fontId="79" fillId="33" borderId="6" xfId="5" applyFont="1" applyFill="1" applyBorder="1" applyAlignment="1">
      <alignment horizontal="center" vertical="center" wrapText="1"/>
    </xf>
    <xf numFmtId="0" fontId="0" fillId="35" borderId="54" xfId="0" applyFill="1" applyBorder="1" applyAlignment="1">
      <alignment horizontal="center"/>
    </xf>
    <xf numFmtId="0" fontId="0" fillId="35" borderId="16" xfId="0" applyFill="1" applyBorder="1" applyAlignment="1">
      <alignment horizontal="center"/>
    </xf>
    <xf numFmtId="0" fontId="75" fillId="34" borderId="10" xfId="0" applyFont="1" applyFill="1" applyBorder="1" applyAlignment="1">
      <alignment horizontal="center" vertical="center" wrapText="1"/>
    </xf>
    <xf numFmtId="0" fontId="75" fillId="34" borderId="23" xfId="0" applyFont="1" applyFill="1" applyBorder="1" applyAlignment="1">
      <alignment horizontal="center" vertical="center" wrapText="1"/>
    </xf>
    <xf numFmtId="0" fontId="75" fillId="34" borderId="6" xfId="0" applyFont="1" applyFill="1" applyBorder="1" applyAlignment="1">
      <alignment horizontal="center" vertical="center" wrapText="1"/>
    </xf>
    <xf numFmtId="0" fontId="75" fillId="0" borderId="23" xfId="0" applyFont="1" applyBorder="1" applyAlignment="1">
      <alignment horizontal="center"/>
    </xf>
  </cellXfs>
  <cellStyles count="9">
    <cellStyle name="Millares" xfId="1" builtinId="3"/>
    <cellStyle name="Moneda" xfId="2" builtinId="4"/>
    <cellStyle name="Moneda 2" xfId="6" xr:uid="{00000000-0005-0000-0000-000002000000}"/>
    <cellStyle name="Moneda 3" xfId="8" xr:uid="{00000000-0005-0000-0000-000003000000}"/>
    <cellStyle name="Normal" xfId="0" builtinId="0"/>
    <cellStyle name="Normal 2" xfId="5" xr:uid="{00000000-0005-0000-0000-000005000000}"/>
    <cellStyle name="Normal 2 2" xfId="7" xr:uid="{00000000-0005-0000-0000-000006000000}"/>
    <cellStyle name="Porcentaje" xfId="3" builtinId="5"/>
    <cellStyle name="Título 4" xfId="4" xr:uid="{00000000-0005-0000-0000-000008000000}"/>
  </cellStyles>
  <dxfs count="0"/>
  <tableStyles count="0" defaultTableStyle="TableStyleMedium2" defaultPivotStyle="PivotStyleLight16"/>
  <colors>
    <mruColors>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C"/>
              <a:t>PRESUPUESTO PROGRAMADO 2022</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s-EC"/>
        </a:p>
      </c:txPr>
    </c:title>
    <c:autoTitleDeleted val="0"/>
    <c:plotArea>
      <c:layout/>
      <c:barChart>
        <c:barDir val="col"/>
        <c:grouping val="clustered"/>
        <c:varyColors val="0"/>
        <c:ser>
          <c:idx val="0"/>
          <c:order val="0"/>
          <c:tx>
            <c:strRef>
              <c:f>'CONSOLIDADO GENERAL'!$B$6</c:f>
              <c:strCache>
                <c:ptCount val="1"/>
                <c:pt idx="0">
                  <c:v>DIRECCIÓN DE COMUNICACIÓN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GENERAL'!$C$6</c:f>
              <c:numCache>
                <c:formatCode>_("$"* #,##0.00_);_("$"* \(#,##0.00\);_("$"* "-"??_);_(@_)</c:formatCode>
                <c:ptCount val="1"/>
                <c:pt idx="0">
                  <c:v>326361.61</c:v>
                </c:pt>
              </c:numCache>
            </c:numRef>
          </c:val>
          <c:extLst>
            <c:ext xmlns:c16="http://schemas.microsoft.com/office/drawing/2014/chart" uri="{C3380CC4-5D6E-409C-BE32-E72D297353CC}">
              <c16:uniqueId val="{00000000-D943-4FDC-AAE9-29E40579FCEE}"/>
            </c:ext>
          </c:extLst>
        </c:ser>
        <c:ser>
          <c:idx val="1"/>
          <c:order val="1"/>
          <c:tx>
            <c:strRef>
              <c:f>'CONSOLIDADO GENERAL'!$B$7</c:f>
              <c:strCache>
                <c:ptCount val="1"/>
                <c:pt idx="0">
                  <c:v>DIRECCIÓN FINANCIERA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GENERAL'!$C$7</c:f>
              <c:numCache>
                <c:formatCode>_("$"* #,##0.00_);_("$"* \(#,##0.00\);_("$"* "-"??_);_(@_)</c:formatCode>
                <c:ptCount val="1"/>
                <c:pt idx="0">
                  <c:v>2340700</c:v>
                </c:pt>
              </c:numCache>
            </c:numRef>
          </c:val>
          <c:extLst>
            <c:ext xmlns:c16="http://schemas.microsoft.com/office/drawing/2014/chart" uri="{C3380CC4-5D6E-409C-BE32-E72D297353CC}">
              <c16:uniqueId val="{00000001-D943-4FDC-AAE9-29E40579FCEE}"/>
            </c:ext>
          </c:extLst>
        </c:ser>
        <c:ser>
          <c:idx val="2"/>
          <c:order val="2"/>
          <c:tx>
            <c:strRef>
              <c:f>'CONSOLIDADO GENERAL'!$B$8</c:f>
              <c:strCache>
                <c:ptCount val="1"/>
                <c:pt idx="0">
                  <c:v>DIRECCIÓN JURÍDICA</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GENERAL'!$C$8</c:f>
              <c:numCache>
                <c:formatCode>_("$"* #,##0.00_);_("$"* \(#,##0.00\);_("$"* "-"??_);_(@_)</c:formatCode>
                <c:ptCount val="1"/>
                <c:pt idx="0">
                  <c:v>10500</c:v>
                </c:pt>
              </c:numCache>
            </c:numRef>
          </c:val>
          <c:extLst>
            <c:ext xmlns:c16="http://schemas.microsoft.com/office/drawing/2014/chart" uri="{C3380CC4-5D6E-409C-BE32-E72D297353CC}">
              <c16:uniqueId val="{00000002-D943-4FDC-AAE9-29E40579FCEE}"/>
            </c:ext>
          </c:extLst>
        </c:ser>
        <c:ser>
          <c:idx val="3"/>
          <c:order val="3"/>
          <c:tx>
            <c:strRef>
              <c:f>'CONSOLIDADO GENERAL'!$B$9</c:f>
              <c:strCache>
                <c:ptCount val="1"/>
                <c:pt idx="0">
                  <c:v>DIRECCIÓN DE GESTIÓN AMBIENTAL</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GENERAL'!$C$9</c:f>
              <c:numCache>
                <c:formatCode>_("$"* #,##0.00_);_("$"* \(#,##0.00\);_("$"* "-"??_);_(@_)</c:formatCode>
                <c:ptCount val="1"/>
                <c:pt idx="0">
                  <c:v>720050</c:v>
                </c:pt>
              </c:numCache>
            </c:numRef>
          </c:val>
          <c:extLst>
            <c:ext xmlns:c16="http://schemas.microsoft.com/office/drawing/2014/chart" uri="{C3380CC4-5D6E-409C-BE32-E72D297353CC}">
              <c16:uniqueId val="{00000003-D943-4FDC-AAE9-29E40579FCEE}"/>
            </c:ext>
          </c:extLst>
        </c:ser>
        <c:ser>
          <c:idx val="4"/>
          <c:order val="4"/>
          <c:tx>
            <c:strRef>
              <c:f>'CONSOLIDADO GENERAL'!$B$10</c:f>
              <c:strCache>
                <c:ptCount val="1"/>
                <c:pt idx="0">
                  <c:v>DIRECCIÓN DE PLANIFICACION</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GENERAL'!$C$10</c:f>
              <c:numCache>
                <c:formatCode>_("$"* #,##0.00_);_("$"* \(#,##0.00\);_("$"* "-"??_);_(@_)</c:formatCode>
                <c:ptCount val="1"/>
                <c:pt idx="0">
                  <c:v>125600</c:v>
                </c:pt>
              </c:numCache>
            </c:numRef>
          </c:val>
          <c:extLst>
            <c:ext xmlns:c16="http://schemas.microsoft.com/office/drawing/2014/chart" uri="{C3380CC4-5D6E-409C-BE32-E72D297353CC}">
              <c16:uniqueId val="{00000004-D943-4FDC-AAE9-29E40579FCEE}"/>
            </c:ext>
          </c:extLst>
        </c:ser>
        <c:ser>
          <c:idx val="5"/>
          <c:order val="5"/>
          <c:tx>
            <c:strRef>
              <c:f>'CONSOLIDADO GENERAL'!$B$11</c:f>
              <c:strCache>
                <c:ptCount val="1"/>
                <c:pt idx="0">
                  <c:v>REGISTRO DE LA PROPIEDAD</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GENERAL'!$C$11</c:f>
              <c:numCache>
                <c:formatCode>_("$"* #,##0.00_);_("$"* \(#,##0.00\);_("$"* "-"??_);_(@_)</c:formatCode>
                <c:ptCount val="1"/>
                <c:pt idx="0">
                  <c:v>100600</c:v>
                </c:pt>
              </c:numCache>
            </c:numRef>
          </c:val>
          <c:extLst>
            <c:ext xmlns:c16="http://schemas.microsoft.com/office/drawing/2014/chart" uri="{C3380CC4-5D6E-409C-BE32-E72D297353CC}">
              <c16:uniqueId val="{00000005-D943-4FDC-AAE9-29E40579FCEE}"/>
            </c:ext>
          </c:extLst>
        </c:ser>
        <c:ser>
          <c:idx val="6"/>
          <c:order val="6"/>
          <c:tx>
            <c:strRef>
              <c:f>'CONSOLIDADO GENERAL'!$B$12</c:f>
              <c:strCache>
                <c:ptCount val="1"/>
                <c:pt idx="0">
                  <c:v>DIRECCIÓN DE OBRAS PÚBLICAS </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GENERAL'!$C$12</c:f>
              <c:numCache>
                <c:formatCode>_("$"* #,##0.00_);_("$"* \(#,##0.00\);_("$"* "-"??_);_(@_)</c:formatCode>
                <c:ptCount val="1"/>
                <c:pt idx="0">
                  <c:v>4479340</c:v>
                </c:pt>
              </c:numCache>
            </c:numRef>
          </c:val>
          <c:extLst>
            <c:ext xmlns:c16="http://schemas.microsoft.com/office/drawing/2014/chart" uri="{C3380CC4-5D6E-409C-BE32-E72D297353CC}">
              <c16:uniqueId val="{00000006-D943-4FDC-AAE9-29E40579FCEE}"/>
            </c:ext>
          </c:extLst>
        </c:ser>
        <c:ser>
          <c:idx val="7"/>
          <c:order val="7"/>
          <c:tx>
            <c:strRef>
              <c:f>'CONSOLIDADO GENERAL'!$B$13</c:f>
              <c:strCache>
                <c:ptCount val="1"/>
                <c:pt idx="0">
                  <c:v>DIRECCIÓN ADMINISTRATIVA</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GENERAL'!$C$13</c:f>
              <c:numCache>
                <c:formatCode>_("$"* #,##0.00_);_("$"* \(#,##0.00\);_("$"* "-"??_);_(@_)</c:formatCode>
                <c:ptCount val="1"/>
                <c:pt idx="0">
                  <c:v>577400</c:v>
                </c:pt>
              </c:numCache>
            </c:numRef>
          </c:val>
          <c:extLst>
            <c:ext xmlns:c16="http://schemas.microsoft.com/office/drawing/2014/chart" uri="{C3380CC4-5D6E-409C-BE32-E72D297353CC}">
              <c16:uniqueId val="{00000007-D943-4FDC-AAE9-29E40579FCEE}"/>
            </c:ext>
          </c:extLst>
        </c:ser>
        <c:ser>
          <c:idx val="8"/>
          <c:order val="8"/>
          <c:tx>
            <c:strRef>
              <c:f>'CONSOLIDADO GENERAL'!$B$14</c:f>
              <c:strCache>
                <c:ptCount val="1"/>
                <c:pt idx="0">
                  <c:v>DIRECCIÓN DE DESARROLLO COMUNITARIO</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GENERAL'!$C$14</c:f>
              <c:numCache>
                <c:formatCode>_("$"* #,##0.00_);_("$"* \(#,##0.00\);_("$"* "-"??_);_(@_)</c:formatCode>
                <c:ptCount val="1"/>
                <c:pt idx="0">
                  <c:v>757700</c:v>
                </c:pt>
              </c:numCache>
            </c:numRef>
          </c:val>
          <c:extLst>
            <c:ext xmlns:c16="http://schemas.microsoft.com/office/drawing/2014/chart" uri="{C3380CC4-5D6E-409C-BE32-E72D297353CC}">
              <c16:uniqueId val="{00000008-D943-4FDC-AAE9-29E40579FCEE}"/>
            </c:ext>
          </c:extLst>
        </c:ser>
        <c:ser>
          <c:idx val="9"/>
          <c:order val="9"/>
          <c:tx>
            <c:strRef>
              <c:f>'CONSOLIDADO GENERAL'!$B$15</c:f>
              <c:strCache>
                <c:ptCount val="1"/>
                <c:pt idx="0">
                  <c:v>DIRECCIÓN DE TRÁNSITO</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GENERAL'!$C$15</c:f>
              <c:numCache>
                <c:formatCode>_("$"* #,##0.00_);_("$"* \(#,##0.00\);_("$"* "-"??_);_(@_)</c:formatCode>
                <c:ptCount val="1"/>
                <c:pt idx="0">
                  <c:v>416317.68</c:v>
                </c:pt>
              </c:numCache>
            </c:numRef>
          </c:val>
          <c:extLst>
            <c:ext xmlns:c16="http://schemas.microsoft.com/office/drawing/2014/chart" uri="{C3380CC4-5D6E-409C-BE32-E72D297353CC}">
              <c16:uniqueId val="{00000009-D943-4FDC-AAE9-29E40579FCEE}"/>
            </c:ext>
          </c:extLst>
        </c:ser>
        <c:ser>
          <c:idx val="10"/>
          <c:order val="10"/>
          <c:tx>
            <c:strRef>
              <c:f>'CONSOLIDADO GENERAL'!$B$16</c:f>
              <c:strCache>
                <c:ptCount val="1"/>
                <c:pt idx="0">
                  <c:v>DIRECCIÓN DE TALENTO HUMANO</c:v>
                </c:pt>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GENERAL'!$C$16</c:f>
              <c:numCache>
                <c:formatCode>_("$"* #,##0.00_);_("$"* \(#,##0.00\);_("$"* "-"??_);_(@_)</c:formatCode>
                <c:ptCount val="1"/>
                <c:pt idx="0">
                  <c:v>62000</c:v>
                </c:pt>
              </c:numCache>
            </c:numRef>
          </c:val>
          <c:extLst>
            <c:ext xmlns:c16="http://schemas.microsoft.com/office/drawing/2014/chart" uri="{C3380CC4-5D6E-409C-BE32-E72D297353CC}">
              <c16:uniqueId val="{0000000A-D943-4FDC-AAE9-29E40579FCEE}"/>
            </c:ext>
          </c:extLst>
        </c:ser>
        <c:ser>
          <c:idx val="11"/>
          <c:order val="11"/>
          <c:tx>
            <c:strRef>
              <c:f>'CONSOLIDADO GENERAL'!$B$17</c:f>
              <c:strCache>
                <c:ptCount val="1"/>
                <c:pt idx="0">
                  <c:v>JUSTICIA Y VIGILANCIA</c:v>
                </c:pt>
              </c:strCache>
            </c:strRef>
          </c:tx>
          <c:spPr>
            <a:solidFill>
              <a:schemeClr val="accent6">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'CONSOLIDADO GENERAL'!$C$17</c:f>
              <c:numCache>
                <c:formatCode>_("$"* #,##0.00_);_("$"* \(#,##0.00\);_("$"* "-"??_);_(@_)</c:formatCode>
                <c:ptCount val="1"/>
                <c:pt idx="0">
                  <c:v>29150</c:v>
                </c:pt>
              </c:numCache>
            </c:numRef>
          </c:val>
          <c:extLst>
            <c:ext xmlns:c16="http://schemas.microsoft.com/office/drawing/2014/chart" uri="{C3380CC4-5D6E-409C-BE32-E72D297353CC}">
              <c16:uniqueId val="{0000000B-D943-4FDC-AAE9-29E40579FCEE}"/>
            </c:ext>
          </c:extLst>
        </c:ser>
        <c:dLbls>
          <c:showLegendKey val="0"/>
          <c:showVal val="1"/>
          <c:showCatName val="0"/>
          <c:showSerName val="0"/>
          <c:showPercent val="0"/>
          <c:showBubbleSize val="0"/>
        </c:dLbls>
        <c:gapWidth val="150"/>
        <c:overlap val="-25"/>
        <c:axId val="1239283664"/>
        <c:axId val="1239280752"/>
      </c:barChart>
      <c:catAx>
        <c:axId val="1239283664"/>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s-EC"/>
          </a:p>
        </c:txPr>
        <c:crossAx val="1239280752"/>
        <c:crosses val="autoZero"/>
        <c:auto val="1"/>
        <c:lblAlgn val="ctr"/>
        <c:lblOffset val="100"/>
        <c:noMultiLvlLbl val="0"/>
      </c:catAx>
      <c:valAx>
        <c:axId val="1239280752"/>
        <c:scaling>
          <c:orientation val="minMax"/>
        </c:scaling>
        <c:delete val="1"/>
        <c:axPos val="l"/>
        <c:numFmt formatCode="_(&quot;$&quot;* #,##0.00_);_(&quot;$&quot;* \(#,##0.00\);_(&quot;$&quot;* &quot;-&quot;??_);_(@_)" sourceLinked="1"/>
        <c:majorTickMark val="none"/>
        <c:minorTickMark val="none"/>
        <c:tickLblPos val="nextTo"/>
        <c:crossAx val="1239283664"/>
        <c:crosses val="autoZero"/>
        <c:crossBetween val="between"/>
      </c:valAx>
      <c:spPr>
        <a:pattFill prst="ltDnDiag">
          <a:fgClr>
            <a:schemeClr val="dk1">
              <a:lumMod val="15000"/>
              <a:lumOff val="85000"/>
            </a:schemeClr>
          </a:fgClr>
          <a:bgClr>
            <a:schemeClr val="lt1"/>
          </a:bgClr>
        </a:patt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C"/>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106680</xdr:colOff>
      <xdr:row>3</xdr:row>
      <xdr:rowOff>121920</xdr:rowOff>
    </xdr:from>
    <xdr:to>
      <xdr:col>14</xdr:col>
      <xdr:colOff>213360</xdr:colOff>
      <xdr:row>25</xdr:row>
      <xdr:rowOff>38100</xdr:rowOff>
    </xdr:to>
    <xdr:graphicFrame macro="">
      <xdr:nvGraphicFramePr>
        <xdr:cNvPr id="4" name="Gráfico 3">
          <a:extLst>
            <a:ext uri="{FF2B5EF4-FFF2-40B4-BE49-F238E27FC236}">
              <a16:creationId xmlns:a16="http://schemas.microsoft.com/office/drawing/2014/main" id="{32FB62E2-F073-4F2D-9F93-E212072520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ENATO DOMINGUEZ" refreshedDate="44655.427500810183" createdVersion="7" refreshedVersion="7" minRefreshableVersion="3" recordCount="473" xr:uid="{F8ED6121-0CEA-40BB-A332-5F6D1CABAF9A}">
  <cacheSource type="worksheet">
    <worksheetSource ref="A3:O480" sheet="POA CONSOLIDADO 2022"/>
  </cacheSource>
  <cacheFields count="15">
    <cacheField name="OBJETIVO PLAN NACIONAL." numFmtId="0">
      <sharedItems containsBlank="1" count="7">
        <s v="Objetivo 1: Incrementar y fomentar, de manera inclusiva, las oportunidades de empleo y las condiciones laborales "/>
        <m/>
        <s v="Objetivo 4.  Garantizar la gestión de las finanzas públicas de manera sostenible y_x000a_transparente"/>
        <s v="Objetivo 9. Garantizar la seguridad ciudadana, orden público y gestión de riesgos"/>
        <s v="Objetivo 2.- Impulsar un sistema económico con reglas claras que fomente el_x000a_comercio exterior, turismo, atracción de inversiones y modernización del sistema_x000a_financiero nacional"/>
        <s v="Objetivo 11. Conservar, restaurar, proteger y hacer un uso sostenible de los_x000a_recursos naturales"/>
        <s v="Objetivo 8. Generar nuevas oportunidades y bienestar para las zonas rurales,_x000a_con énfasis en pueblos y nacionalidades."/>
      </sharedItems>
    </cacheField>
    <cacheField name="OBJETIVO ESTRATÉGICO PDOT" numFmtId="0">
      <sharedItems containsBlank="1" count="13" longText="1">
        <s v="10.5  Político institucional y participación ciudadana_x000a__x000a_•_x0009_Implementar el modelo de gestión, propiciando la capacidad del Gobierno Municipal Alternativo, mediante la planificación institucional y territorial para el Sumak Kawsay, promoviendo la participación ciudadana, comunitaria y control social, sustentado en los ejes del modelo de gestión por Guaranda: Participativo, Intercultural, Equitativo y Ecológico (por Guaranda de PIEE)."/>
        <m/>
        <s v="Implementar el modelo de gestión, propiciando la capacidad del Gobierno Municipal Alternativo, mediante la planificación institucional y territorial para el Sumak Kawsay, promoviendo la participación ciudadana, comunitaria y control social, sustentado en los ejes del modelo de gestión por Guaranda: Participativo, Intercultural, Equitativo y Ecológico (Guaranda de PIEE)."/>
        <s v="Administrar eficeintemente el proceso financiero a través de un adecuado manejo de los recursos económicos, presupuestarios y tributarios del Goabierno Autónomo Descentralizado del Cantón Guaranda, de conformidad con la normativa legal vigente"/>
        <s v="10.3_x0009_          Socio cultural_x000a_•_x0009_Consolidar la plurinacionalidad y la interculturalidad, afirmando la identidad cultural y potenciando la gestión del patrimonio cultural tangible e intangible, incrementando actividades y espacios, recreativos, deportivos y culturales con enfoque de igualdad."/>
        <s v=" Implementar el modelo de gestión, propiciando la capacidad del Gobierno Municipal Alternativo, mediante la planificación institucional y territorial para el Sumak Kawsay, lebasso promoviendo la participación ciudadana, comunitaria y control social, sustentado en los ejes del modelo de gestión por Guaranda: Participativo, Intercultural, Equitativo y Ecológico (Guaranda de PIEE). "/>
        <s v="OED 2.- RECUPERAR Y PROTEGER EL CORREDOR ECOLÓGICO EN LAS PARROQUIAS RURALES Y URBANAS DEL CANTÓN GUARANDA, PROPICIANDO LA REDUCCIÓN DE LA CONTAMINACIÓN Y PRÁCTICAS COMUNITARIAS PARA LA SOSTENIBILIDAD AMBIENTAL."/>
        <s v="OED 1.- CONSERVAR, PROTEGER Y MITIGAR LA COBERTURA VEGETAL NATURAL Y ECOSISTEMAS DEGRADADOS, MEJORANDO LA GESTIÓN Y USO SOSTENIBLE DEL AGUA, COLAS ACTUACIONES PRIMORDIALES DE LAS COMUNIDADES LOCALES PARA ASEGURAR LA ACCESIBILIDAD A AGUA SEGURA."/>
        <s v="OED 1.- CONSERVAR, PROTEGER Y MITIGAR LA COBERTURA VEGETAL NATURAL Y ECOSISTEMAS DEGRADADOS, MEJORANDO LA GESTIÓN Y USO SOSTENIBLE DEL AGUA, CON LAS ACTUACIONES PRIMORDIALES DE LAS COMUNIDADES LOCALES PARA ASEGURAR LA ACCESIBILIDAD A AGUA SEGURA."/>
        <s v="OED 2.- RECUPERAR Y RPOTEGER EL CORREDOR ECOLÓGICO EN LAS PARROQUIAS RURALES Y URBANAS DEL CATÓN GUARANDA, PROPICIANDO LA REDUCCIÓN DE LA CONTAMINACIÓN Y PRÁCTICAS COMUNITARIAS PARA LA SOSTENIBILIDAD AMBIENTAL."/>
        <s v="Promover la planificación y desarrollo territorial sostenible, priorizando los derechos de la naturaleza, humanos y colectivos, con servicios públicos accesibles, mediante una adecuada aplicación de normativas para el uso, ocupación, gestión y aprovechamiento del suelo."/>
        <s v="Mejorar la estructura cantonal con servicios básicos y equipamientos, consolidando un territorio seguro y preparado frente a los riesgos y desastres naturales y antrópicos, con capacidad de resiliencia, promoviendo la convivencia ciudadana."/>
        <s v="10.3           Socio cultural_x000a_• Consolidar la plurinacionalidad y la interculturalidad, afirmando la identidad cultural y potenciando la gestión del patrimonio cultural tangible e intangible, incrementando actividades y espacios, recreativos, deportivos y culturales con enfoque de igualdad."/>
      </sharedItems>
    </cacheField>
    <cacheField name="PROGRAMA" numFmtId="0">
      <sharedItems containsBlank="1" count="78">
        <s v="ALCALDÍA, CONCEJO Y SECRETARIA GENERAL"/>
        <s v="COORDINACIÓN GENERAL"/>
        <s v="DIRECCIÓN ADMINISTRATIVA"/>
        <s v="Procuraduria Síndica"/>
        <s v="Procuraduría Síndica"/>
        <s v="Gestión e innovación"/>
        <s v="Institucional."/>
        <m/>
        <s v="DIRECCION FINANCIERA"/>
        <s v="Registro de la Propiedad"/>
        <s v="AGENTES DE CONTROL  MUNICIPAL DEL GADCG"/>
        <s v="DIRECCIÓN DE GESTIÓN SOCIAL,CULTURAL Y DESARROLLO COMUNITARIO."/>
        <s v="Participación Ciudadana, Comunitaria y Control Social. Informar de manera eficiente lasactividades y resultado de la gestión Municipal."/>
        <s v="3.- IMPULSO PARA EL APROVECHAMIENTO DE RESIDUOS SÓLIDOS Y SERVICIO DE SANEAMIENTO, PROMOVIENDO LA CLASIFICACIÓN EN LA FUENTE"/>
        <s v="1.- FORTALECIMIENTO DE LAS CAPACIDADES EN LAS COMUNIDADES LOCALES PARA EL CUIDADO DEL MEDIO AMBIENTE Y AGUA SEGURA, FORMANDO COMUNIDADES RESILIENTES AL CAMBIO CLIMATICO"/>
        <s v="3.- IMPULSO PARA EL APROVECHAMIENTO DE RESIDUOS SÓLIDOS Y SERVICIO DE SANEAMIENTO, PROMOVIENDO LA CLASIFICACIÓN EN LA FUENTE."/>
        <s v="2.- CONSERVACIÓN DE ÁREAS NATURALES PROTEGIDAS Y EL CORREDOR ECOLÓGICO CANTÓN."/>
        <s v="Remuneraciones básicas"/>
        <s v="Remuneraciones complementarias"/>
        <s v="Remuneraciones temporales"/>
        <s v="Aportes Patronales a la Seguridad Social"/>
        <s v="Indemnizaciones"/>
        <s v="Servicios _x000a_Básicos"/>
        <s v="Servicios Generales"/>
        <s v="Traslados, instalaciones, viáticos y subsistencias en el interior"/>
        <s v="Instalación, mantenimiento y reparación"/>
        <s v="Contrataciones de estudios e investigaciones"/>
        <s v="Bienes de uso y consumo de inversión"/>
        <s v="Seguros, costos financieros y otros gastos"/>
        <s v="Bienes muebles"/>
        <s v="REMUNERACIONES UNIFICADAS"/>
        <s v="SALARIOS UNIFICADOS"/>
        <s v="DECIMO TERCER SUELDO"/>
        <s v="DECIMO CUARTO SUELDO"/>
        <s v="HORAS EXTRAORDINARIAS Y SUPLEMENTARIAS"/>
        <s v="SERVICIOS PERSONALES POR CONTRATO"/>
        <s v="SUBROGACION"/>
        <s v="APORTE PATRONAL"/>
        <s v="FONDO DE RESERVA"/>
        <s v="POR JUBILACION"/>
        <s v="COMPENSACION POR VACACIONES"/>
        <s v="ASIGNACIONES A DISTRIBUIR PARA GASTOS"/>
        <s v="ARRENDAMIENTO DE VEHICULOS"/>
        <s v="EDICION IMPRESIÓN, REPRODUCCION"/>
        <s v="DIFUSION, INFORMACION Y PUBLICIIDAD"/>
        <s v="PASAJES AL INTERIOR"/>
        <s v="VIATICOS Y SUBSISTENCIAS EN EL INTERIOR"/>
        <s v="MAQUINARIAS Y EQUIPO"/>
        <s v="VEHÍCULOS"/>
        <s v="ESTUDIOS Y DISEÑOS DE PROYECTOS"/>
        <s v="ESTUDIOS Y DISEÑOS DE PROYECTOS - AÑOS ANTERIORES"/>
        <s v="CAPACITACIÓN A SERVIDORES PÚBLICOS"/>
        <s v="VESTUARIO, LENCERIA Y PRENDAS  DE PROTECCION"/>
        <s v="VESTUARIO, LENCERIA Y PRENDAS  DE PROT. ANOS ANTERIORES"/>
        <s v="MATERIALES DE OFICINA"/>
        <s v="MATERIAL DE ASEO"/>
        <s v="MATERIALES DE CONSTRUCCIÓN, ELECTRICOS, PLOMERIA"/>
        <s v="COMBUSTIBLES, LUBRICANTES Y ADITIVOS"/>
        <s v="REPUESTOS Y ACCESORIOS "/>
        <s v="Hábitad y vivienda,agua potable,alcantarillado. Agua residuales y saneamiento"/>
        <s v="Construcción y mejoramiento de espacios verdes, deportivos, recreativos y culturales."/>
        <s v="Vialidad y conectividad"/>
        <s v="Desarrollo comercial, gestión integral de riesgos y emergencias."/>
        <s v="Remuneraciones "/>
        <s v="Salarios"/>
        <s v="Décimo Tercero"/>
        <s v="Décimo Cuarto"/>
        <s v="Servivios Personales por Contrato"/>
        <s v="Subrogación"/>
        <s v="Fondos de Reserva"/>
        <s v="Aporte por jubilación"/>
        <s v="Compensación por vacaciones "/>
        <s v="Pasajes al interior "/>
        <s v="Viáticos y subsistencia en el interior"/>
        <s v="Estudios y diseños de proyectos "/>
        <s v="Planificación integral y ordenamiento territorial. "/>
        <s v="Bienes de uso y Consumo"/>
        <s v="GASTOS COMUNES DE LA ENTIDAD"/>
      </sharedItems>
    </cacheField>
    <cacheField name="PROYECTO" numFmtId="0">
      <sharedItems containsBlank="1" count="245" longText="1">
        <s v="REMUNERACIONES UNIFICADAS"/>
        <s v="DECIMO TERCER SUELDO"/>
        <s v="DECIMO CUARTO SUELDO"/>
        <s v="HORAS EXTRAORDINARIAS Y SUPLEMENTARIAS"/>
        <s v="SERVICIOS PERSONALES POR CONTRATO"/>
        <s v="SUBROGACION"/>
        <s v="APORTE PATRONAL"/>
        <s v="FONDO DE RESERVA"/>
        <s v="COMPENSACION POR VACACIONES"/>
        <s v="IMPRESIÓN, REPRODUCCION  Y PUBLICACIÓN"/>
        <s v="DIFUSION, INFORMACION Y PUBLICIIDAD"/>
        <s v="PASAJES AL INTERIOR"/>
        <s v="PASAJES AL EXTERIOR"/>
        <s v="VIATICOS Y SUBSISTENCIAS EN EL EXTERIOR"/>
        <s v="VIATICOS Y SUBSISTENCIAS EN EL INTERIOR"/>
        <s v="MOBILIARIOS"/>
        <s v="MAQUINARIAS Y EQUIPO"/>
        <s v="VEHÍCULOS"/>
        <s v="CAPACITACIÓN A SERVIDORES PÚBLICOS"/>
        <s v="MANTENIMIENTO Y REPARACIÓN DE EQUIPOS Y SISTEMAS"/>
        <s v="MATERIALES DE OFICINA"/>
        <s v="MATERIALES DE IMPRESIÓN, FOTOGRAFÍA, REPRODUCCIÓN"/>
        <s v="COMBUSTIBLES, LUBRICANTES Y ADITIVOS"/>
        <s v="REPUESTOS Y ACCESORIOS "/>
        <s v="MAQUINARIA Y EQUIPOS"/>
        <s v="EQUIPOS, SISTEMAS Y PAQUETES INFORMATICOS"/>
        <s v="Pago de Remuneraciones y benficios de ley a servidores municipales de nombramiento (LOSEP)"/>
        <s v="Pago de Decimo Tercer sueldo servidores municipales de nombramiento (LOSEP)"/>
        <s v="Pago de Decimo cuarto sueldo servidores municipales de nombramiento (LOSEP)"/>
        <s v="Subrogacion de funciones"/>
        <s v="Fondos de reserva"/>
        <s v="Otorgar incentivos economicos por: liquidaciones , compensacionespor vacaciones"/>
        <s v="Aplicar el plan de capacitación institucional"/>
        <s v="Mobiliario"/>
        <s v="PAGO DE SALARIOS"/>
        <s v="PAGO DE BENEFICIOS"/>
        <s v="GASTOS GENERALES"/>
        <s v="SERVICIOS BASICOS"/>
        <s v="SERVICIO DE CORREO"/>
        <s v="EDICIÓN, IMPRESIÓN, REPRODUCCIÓN, PUBLICACIÓN"/>
        <s v="DIFUSIÓN, INFORMACIÓN Y PUBLICIDAD"/>
        <s v="SERVICIO DE VIGILANCIA"/>
        <s v="EDIFICIOS, LOCALES Y RESIDENCIAS"/>
        <s v="MAQUINARIAS Y EQUIPOS"/>
        <s v="ARRENDAMIENTO Y LICENCIAS DE USO DE PAQUETES INFORMÁTICOS"/>
        <s v="MANTENIMIENTO Y REPARACIÓN DE SISTEMAS INFORMÁTICOS"/>
        <s v="VETUARIO, LENCERIA Y PRENDAS DE PROTECCIÓN"/>
        <s v="MATERIALES DE ASEO"/>
        <s v="MATERIALES DE IMPRESIÓN FOTOGRAFÍA REPRODUCCIÓN Y PUBLICACIÓN"/>
        <s v="MATERIALES DE CONSTRUCCIÓN ELECTRICIDAD PLOMERÍA Y CARPINTERIA"/>
        <s v="REPUESTOS Y ACCESORIOS"/>
        <s v="SEGUROS"/>
        <s v="EQUIPOS, SISTEMAS Y PAQUETES INFORMÁTICOS"/>
        <s v=" Indemnizaciones laborales, jubilaciones patronales y Acción de Protección"/>
        <s v="Remuneraciones  unificadas"/>
        <s v="Décimo Tercero"/>
        <s v="Décimo Cuarto"/>
        <s v="Subrogación "/>
        <s v="Compensación por vacaciones no gozadas"/>
        <s v="Capacitacion  a servidores públicos"/>
        <s v="Costas Judiciales"/>
        <s v="Equipos y Paquetes Informaticos"/>
        <s v="Pago de Horas Extraordinarias y/o suplementarias"/>
        <m/>
        <s v="Contratación de nuevo Personal "/>
        <s v="Realizar las recargas de los extintores de todas las dependencias de la institución"/>
        <s v="Fortalecer el Departamento Médico del GAD-Guaranda, Adquisición de instrumental medico menor"/>
        <s v="Fortalecer el Departamento Médico del GAD-Guaranda, Adquisición medicamentos (implementación de botiquines)"/>
        <s v="Adquirir material de Oficina "/>
        <s v="Adquirir Equipos, sistemas y paquetes"/>
        <s v="Bioseguridad"/>
        <s v="Jubilaciones a trabajadores y servidores municipales"/>
        <s v="REMUNERACIONES BASICAS DEL PERSONAL DEL AREA FINANCIERA"/>
        <s v="REMUNERACIÓN COMPLEMENTARIA - DECIMO TERCER SUELDO DEL PERSONAL DEL AREA FINANCIERA"/>
        <s v="REMUNERACIÓN COMPLEMENTARIA - DECIMO CUARTO SUELDO DEL PERSONAL DEL AREA FINANCIERA"/>
        <s v="APORTE PATRONAL IESS - FONDOS DE RESERVA DEL PERSONAL DE LA DIRECCIÓN FINANCIERA"/>
        <s v="APORTE PATRONAL IESS DEL PERSONAL DE LA DIRECCIÓN FINANCIERA"/>
        <s v="HORAS SUPLEMENTARIAS Y EXTRAORDINARIAS DE LOS EMPLEADOS DE LA DIRECCIÓN FINANCIERA"/>
        <s v="SUBROGACIÓN DE FUNCIONES DE LOS EMPLEADOS DE LA DIRECCIÓN FINANCIERA"/>
        <s v="ENCARGOS DE FUNCIONES "/>
        <s v="COMPENSACIÓN DE VACACIONES NO GOZADAS DE LOS EMPLEADOS DE LA DIRECCIÓN FINANCIERA"/>
        <s v="IMPRESIÓN REPORDUCCION Y PUBLICACION DE ESPECIES VALORADAS, TIKERAS, ETC."/>
        <s v="DIFUSIÓN INFORMACION Y PUBLICIDAD DE LAS ACTIVIDADES DE LA DIRECCION FINANCIERA"/>
        <s v="PASAJES AL INTERIOR Y VIATICOS DEL PERSONAL DEL AREA FINANCIERA"/>
        <s v="CAPACITACIÓN A LOS SERVIDORES PUBLICOS"/>
        <s v="ACTUALIZACIÓN DEL SISTEMA (SISTEMA DE INFORMACIÓN MUNICIPAL YUPAK )"/>
        <s v="ACTUALIZACIÓN DEL SISTEMA (SISTEMA DE INFORMACIÓN MUNICIPAL SIM)"/>
        <s v="VESTUARIO LENCERIA Y PRENDAS DE PROTECCION - UNIFORMES"/>
        <s v="TASAS GENERALES IMPUESTOS Y CONTRIBUCIONES"/>
        <s v="MOBILIARIOS "/>
        <s v="pago de salarios "/>
        <s v="Contratacion de 1 asistente de registro y 1 asistende de arachivo"/>
        <s v="Mantenimiento de edificio"/>
        <s v="Necesidad"/>
        <s v="Mantenimiento"/>
        <s v="Conforme al cronograma"/>
        <s v="CAPACITACIÓN A SERVIDORES DE CONTROL"/>
        <s v="ENTREGA DE UNIFORMES Y PRENDAS DE PROTECCIÓN"/>
        <s v="COMPRA DE MOTOCICLETAS ELÉCTRICAS"/>
        <s v="SALARIOS UNIFICADOS"/>
        <s v="DÉCIMO TERCER SUELDO"/>
        <s v="DÉCIMO CUARTO SUELDO"/>
        <s v="HORAS EXTRAORDINARIAS Y SUPLEMENTARIAS "/>
        <s v="SERVICIOS PERSONALES POR CONTRATO "/>
        <s v="SUBROGACIÓN PERSONAL "/>
        <s v="APORTE PATRONAL "/>
        <s v="POR JUBILACIÓN "/>
        <s v="COMPENSACIÓN POR VACACIONES"/>
        <s v="ASIGNACIÓN A DISTRIBUIR EN GASTOS"/>
        <s v="DIFUNDE, PROMOCIONA LOS EVENTOS Y LUGARES TURÍSTICOS"/>
        <s v="CONVENIO ESPECÍFICO DE COOPERACIÓN INTERINSTITUCIONAL ENTRE LA ESCUELA SUPERIOR POLITÉCNICA DE CHIMBORAZO Y GAD-GUARANDA PARA LA EJECUCIÓN DEL PROYECTO DE INVESTIGACIÓN &quot;IMPLEMENTACIÓN DE UN OBSERVATORIO MATEMÁTICO-ESTADÍSTICO PILOTO PARA EL DPTO. GESTIÓN TURÍSTICA"/>
        <s v="PLAN INTEGRAL DE SEÑALÉTICA TURÍSTICA DEL CANTÓN GUARANDA."/>
        <s v="ELABORACIÓN E IMPLEMENTACIÓN DEL PLAN DE MARKETING TURÍSTICO DEL CANTÓN GUARANDA"/>
        <s v="CAPACITACIÓN, INTERCAMBIO DE EXPERIENCIAS, ACREDITACIÓN Y MONITOREO A GUÍAS LOCALES A NIVEL DEL CANTÓN GUARANDA"/>
        <s v="FORTALECIMIENTO DE INICIATIVAS LOCALES, RUTAS TURÍSTICAS, EXISTENTES A TRAVÉS DE REDES DE TURISMO Y EMPRENDIMIENTOS COMUNITARIOS I ETAPA."/>
        <s v="ELABORACIÓN E IMPLEMENTACIÓN DEL PLAN ESTRATÉGICO CANTONAL DE TURISMO."/>
        <s v="FORMACIÓN Y CAPACITACIÓN RECREATIVA DE FUTBOL Y BALONCESTO POSTPANDEMIA"/>
        <s v="CURSOS VACACIONALES DEPORTIVOS RECREATIVOS EN ÁREA URBANO Y RURAL."/>
        <s v="DESARROLLO DE CAMPEONATOS DEPORTIVOS"/>
        <s v="MANTENIMIENTO DE LAS INSTALACIONES DEPORTIVAS "/>
        <s v="ORGANIZACIÓN, PRODUCCIÓN Y EJECUCIÓN DE CONCIERTOS DE LA OSIJGB A NIVEL LOCAL Y NACIONAL "/>
        <s v="CONFORMACIÓN DE LA RED DE COROS DE VOCES BLANCAS KIWCHUA DE GUARANDA"/>
        <s v="REALIZACIÓN DEL V FESTIVAL INTERNACIONAL DE ORQUESTAS SINFÓNICAS INFANTO JUVENILES."/>
        <s v="FORTALECIMIENTO DEL PATRIMONIO INTANGIBLE DE LA LENGUA KICHWA "/>
        <s v="CREACIÓN E IMPLEMENTACIÓN DEL MUSEARE EN LA CIUDAD DE GUARANDA"/>
        <s v="FORTALECIMIENTO DE LAS MANIFESTACIONES ARTÍSTICAS Y CULTURALES A LOS GRUPOS MUSICALES CON DIFERENTES GÉNEROS Y ESTILOS."/>
        <s v="FOMENTO A LAS TRADICIONES POPULARES MEDIANTE CAMPAMENTOS Y CONCURSOS"/>
        <s v="JORNADAS CULTURALES EN BARRIOS, PARROQUIAS Y COMUNIDADES DEL CANTÓN GUARANDA"/>
        <s v="ELABORACIÓN DE MURALES EN LAS PARROQUIAS URBANAS Y RURALES DEL CANTÓN GUARANDA"/>
        <s v="MANTENIMIENTO IMPLEMENTACIÓN DE INSTRUMENTOS DE LA BANDA MUNICIPAL."/>
        <s v="EVENTOS CÍVICOS Y CULTURALES EN EL CANTÓN."/>
        <s v="FINANCIAMIENTO, FORTALECIMIENTO SOCIO CULTURAL Y PARTICIPACIÓN DE LOS JÓVENES - MEDIANTE LA IMPLEMENTACIÓN DE POLÍTICAS PÚBLICAS “SEMBRANDO LÍDERES&quot; GUARANDA EVERGEM."/>
        <s v="CONVENCIÓN O CONGRESO DE LA JUVENTUD DEL CANTÓN GUARANDA."/>
        <s v="ESCUELA DE LIDERES MI MUNDO, LA SOCIEDAD Y LA NATURALEZA."/>
        <s v="FORMULACIÓN, DIFUSIÓN E IMPLEMENTACIÓN DE LA AGENDA LOCAL DE LA JUVENTUD CON ENFOQUE INTERCULTURAL."/>
        <s v=" REVITALIZACIÓN Y FOMENTO CULTURAL A TRAV{ES DEL INTERCAMBIO DE EXPERIENCIAS CULTURALES"/>
        <s v="FERIAS DE EMPRENDIMIENTOS DE LA ECONOMÍA SOCIAL Y SOLIDARIA."/>
        <s v="PLAN DE CAPACITACIÓN EN EMPRENDIMIENTOS PRODUCTIVOS CON EL SECTOR ASOCIATIVO, MICROEMPRESARIAL, ENFOCADOS A LA GENERACIÓN DE EMPLEO."/>
        <s v="CAPACITACIÓN, ORGANIZACIÓN E IMPLEMENTACIÓN DE HUERTOS ORGÁNICOS FAMILIARES Y COMUNITARIOS."/>
        <s v="CONVENIOS PARA DOTAR DE MAQUINARIAS Y EQUIPOS PARA DAR VALOR AGREGADO A LAS PRODUCTORES Y EMPRENDEDORES DE LA ECONOMÍA SOCIAL Y SOLIDARIA DEL CANTÓN."/>
        <s v="FORTALECIMIENTO DE LA  KILLA DE GUARANDA."/>
        <s v="TALLERES DE GÉNERO, EMPRENDIMIENTOS Y EMPODERAMIENTO SOCIO-ECONÓMICO DE MUJERES Y LA JUVENTUD DEL CANTÓN GUARANDA"/>
        <s v="FORTALECIMIENTO DE LAS CIRCUNSCRIPCIONES TERRITORIALES COMUNITARIAS."/>
        <s v="PROGRAMA &quot;ACCIÓN SOCIAL&quot;"/>
        <s v="BRINDAR ASISTENCIA Y APOYO A PERSONAS EN CONDICIONES DE VULNERABILIDAD MEDIANTE CONVENIOS INTERINSTITUCIONALES"/>
        <s v="PASAJES AL INTERIOR "/>
        <s v="VIÁTICOS Y SUBSISTENCIA EN EL INTERIOR "/>
        <s v="PASAJES AL EXTERIOR "/>
        <s v="VIÁTICOS Y SUBSISTENCIA EN EL EXTERIOR"/>
        <s v="MAQUINARIAS Y EQUIPOS."/>
        <s v="TERRENOS "/>
        <s v="VEHÍCULOS (TRANSPORTE BIBLIOTECA MÓVIL)"/>
        <s v="INVESTIGACIÓN, EDICIÓN Y PUBLICACIÓN DE MATERIALES PARA LA IMPLEMENTACIÓN DEL PROYECTO &quot;IDENTIDAD Y CULTURA VIVA DEL CANTÓN GUARANDA&quot;. "/>
        <s v="FUNCIONAMIENTO DEL CONSEJO CANTONAL DE PROTECCIÓN DE DERECHOS."/>
        <s v="FORTALECIMIENTO DE LA JUNTA CANTONAL DE PROTECCIÓN DE DERECHOS."/>
        <s v="CUMPLIR CON LO QUE DISPONE EL ART. "/>
        <s v="DESARROLLAR SUS CAPACIDADES DEL TALENTO HUMANO."/>
        <s v="HERMANAMIENTO EVERGEM GUARANDA.JUVENES SEMBRANDO LIDERES."/>
        <s v="INDUMENTARIA PARA FUNCIONARIOS MUNICIPALES."/>
        <s v="ADQUICISÓN DE INSUMOS."/>
        <s v="ADQUIRIR MATERIALES DE OFICINA."/>
        <s v="POSESIONAMIENTO DE ATRACTIVOS TURISTICOS."/>
        <s v="ADQUIRIR MATERIALES PARA LAS BIBLIOTECAS Y OTROS"/>
        <s v="ADQUIRIR SUMINISTROS Y REPUESTOS INSTRUMENTOS DE LA BANDA MUNICIPAL"/>
        <s v="ADECENTAMIENTO Y MANTENIMIENTO DE LAS BIBLIOTECAS MUNICIPALES"/>
        <s v="ADECENTAMIENTO Y MANTENIMIENTO DEL CENTRO CULTURAL INDIO GUARANGA - Y OFICINAS DEPARTAMENTALES"/>
        <s v="DIFUNDIR LA CULTURA EN DIFERENTES PARTES DEL MUNDO."/>
        <s v="MOBILIARIO "/>
        <s v="MAQUINARIAS Y EQUIPO "/>
        <s v="EQUIPOS SISTEMAS Y PAQUETE INFORMÁTICO "/>
        <s v="LIBROS Y COLECCIONES "/>
        <s v="PARTES Y REPUESTO"/>
        <s v="_CARNAVAL DE GUARANDA "/>
        <s v="_CARNAVAL INTERCULTURAL "/>
        <s v="Pago de Sueldos, Salarios y Beneficios de Ley, dentro de la estructura de toda la Dirección de Comunicación del GADC-Guaranda."/>
        <s v="Capacitaciones a servidores públicos para fortalecer las capacidades y competencias del talento humano del GADCG."/>
        <s v="Fortalecer la imagen,  mediante planes y estrategias comunicacionales interculturales en medios de comunicación masivos, alternativos y digitales, que permitan promover y desarrollar relaciones comunicacionales con  medios de comunicación, difundir, promocionar la gestión e información pública municipal, generar y promocionar contenidos audiovisuales de relevancia ciudadana."/>
        <s v="Dotar a la Dirección de Comunicación de todos los insumos y materiales necesarios para el desarrollo eficiente de sus funciones."/>
        <s v="Proyecto de mejoramiento de la información y ampliación de la señal del Canal Municipal 25 a las parroquias del norte del Cantón."/>
        <s v="REMUNERACIONES BASICAS"/>
        <s v="REMUNERACIONES COPLEMENTARIAS"/>
        <s v="DECIMOTERCER SUELDO"/>
        <s v="DECIMOCUARTO SUELDO"/>
        <s v="REMUNERACIONES TEMPORALES"/>
        <s v="SERVICIOS PERSONALES POR CONTRATO proyecto UMSA"/>
        <s v="APORTES PATRONALES A LA SEGURIDAD"/>
        <s v="INDEMNIZACIONES"/>
        <s v="POR JUBILACION"/>
        <s v="COMPESANCION POR VACACIONES  NO GOSADAS "/>
        <s v="Edision e Imprención, Reproducción, Publicaciones, Suscripciones, Fotocopiado, Traducción, Empastado, Enmarcación,_x000a_Serigrafía."/>
        <s v="Investigaciones profecionales y analisis de laboratorio "/>
        <s v="TRASLADOS, INSTALACIONES, VIATICO"/>
        <s v="VIATICOS Y SUBSITENCIAS EN EL INTERIOR"/>
        <s v="INSTALACION, MANTENIMIENTO Y REPARACION"/>
        <s v="VEHICULOS TERRESTRES MANTENIIENTO"/>
        <s v="ARRENDAMIENTOS DE BIENES"/>
        <s v="TERRENOS"/>
        <s v="OTROS ARRENDAMIENTOS"/>
        <s v="CONTRATACIONES DE ESTUDIOS E INVESTIGACION"/>
        <s v="ESTUDIOS Y DIESEÑOS DE PROYECTOS"/>
        <s v="ESTUDIOS Y DIESEÑOS DE PROYECTOS AÑOS ANTERIORES "/>
        <s v="CAPACITACION A SERVIDORES PUBLICOS"/>
        <s v="BIENES DE USO Y CONSUMO DE INVERN"/>
        <s v="VESTUARIO, LENCERIA Y PRENDAS DE P"/>
        <s v="COMBUSTIBLES, LUBRCANTES Y ADITIVOS"/>
        <s v="HERRAMIENTAS"/>
        <s v="MATERIALES DE CONSTR, ELECTRICOS, P"/>
        <s v="Tratamiento de lixiviados curgua, Camal Municipal y Fumigación "/>
        <s v="Cuidado de los caninos en el centro de atención emergente de fauna urbana"/>
        <s v="OBRAS DE INFRAESTRUTURA"/>
        <s v="Centro de aprovechamiento de residuos sólidos de la mancomunidad Bolívar"/>
        <s v="Cierre técnico  para el botadero a cielo abierto de curgua"/>
        <s v="BIENES MUEBLES"/>
        <s v="EXPROPIACIONES DE BIENES"/>
        <s v="Terrenos para los proyectos del Centro integral de faenamiento y plaza de rastros del cantón Guaranda primera etapa"/>
        <s v="Estudios y diseño de proyectos"/>
        <s v="Al 2022 se construira el 100% de los proyectos de agua potable mediante compra de materiales en diferentes sectores del Cantón Guaranda."/>
        <s v="Al 2023 se construira el 95% de agua potable y alcantarillado en la cabecera parroquial de San Luis de Pambil."/>
        <s v="Al 2023 se construira el 95% de agua potable y alcantarillado en la cabecera parroquial de Simiatug."/>
        <s v="Al 2022 se construira el 100% de los proyectos de urbanización y embellecimiento mediante compra de materiales para diferentes sectores del Cantón Guaranda."/>
        <s v="Para el año 2023 el 50% de lo programado."/>
        <s v="Al 2022 se construira el 100% de los proyectos de convenio del asfaltado y doble tratamiento mediante compra de materiales para diferentes sectores del Cantón Guaranda."/>
        <s v="Para el año 2023 el 100% de lo programado."/>
        <s v="Para el año 2022 el 100% de lo programado"/>
        <s v="Pago salarios unificados"/>
        <s v="Pago Beneficios"/>
        <s v="2 técnicos "/>
        <s v="compensación por vaciones "/>
        <s v="Movilización"/>
        <s v="Regulación del uso de suelo urbano y rural. "/>
        <s v="Organización y actualización del Sistema de Información Local – SIL propia del GADCG. "/>
        <s v="Vestuario"/>
        <s v="Material de _x000a_Oficina"/>
        <s v="Materiales de _x000a_Aseo"/>
        <s v="Material de _x000a_impresión"/>
        <s v="Material de _x000a_Construcción"/>
        <s v="Egresos para _x000a_fondos de _x000a_Emergencia"/>
        <s v="Maquinarias y _x000a_equipos"/>
        <s v="Equipos y _x000a_Paquetes _x000a_Informáticos"/>
        <s v="A CUENTAS O FONDOS ESPECIALES - APORTE AME Y GOBIERNO CENTRAL"/>
        <s v="SECTOR PUBLICO FINANCIERO (INTERESES)"/>
        <s v="AL SECTOR PUBLICO FINANCIERO (CAPITAL)"/>
        <s v="COMISIONES BANCARIAS "/>
        <s v="CONTRATO CCOLECTIVO"/>
        <s v="PASIVO CIRCULANTE"/>
      </sharedItems>
    </cacheField>
    <cacheField name="OBJETIVO PROYECTO" numFmtId="0">
      <sharedItems containsBlank="1" longText="1"/>
    </cacheField>
    <cacheField name="ACTIVIDAD/ES" numFmtId="0">
      <sharedItems containsBlank="1" count="173" longText="1">
        <s v="DETERMINAR  REQUERIMIENTOS"/>
        <s v="Elaboracion mensual de roles de sueldos"/>
        <s v="Elaboracion mensual de décimo tercer sueldo hasta el 20 de diciembre de cada año"/>
        <s v="Elaboracion mensual de décimo cuarto sueldo hasta el 20 de agosto de cada año"/>
        <s v="PAGO A TODOS LOS SERVIDORES QUE SE ENCUENTREN SUBROGANDO"/>
        <s v="ELABORACION DE CALCULOS RESPECTIVOS, CERTIFICACION DE FONDOS PARA EL PAGO "/>
        <s v="EJECUCION DEL PLAN DE CAPACITACION CON EL FIN DE DISMINUIR LA BRECHA ENTRE SUS CONOCIMIENTOS Y LOS REQUERIMIENTOS DEL PUESTO QUE DESEMPEÑA"/>
        <s v="REALIZAR LA SOLICITUD DE MOBILIARIO  NECESARIO"/>
        <s v="ROLES DE PAGO"/>
        <s v="PLANILLAS"/>
        <s v="FACTURA"/>
        <s v="FACTURAS"/>
        <s v="CONTRATO"/>
        <s v="FACTURA/CONTRATOS"/>
        <s v="FACTURA/CONTRATO"/>
        <s v="atender  los procesos judiciales  que se presenten conforme el ordenamiento juridico  y material del proceso."/>
        <m/>
        <s v="ELABORACION MENSUAL DE DECIMO TERCER SUELDO HASTA EL 20 DE DICIEMBRE DE CADA AÑO"/>
        <s v="ELABORACION MENSUAL DE DECIMO CUARTO SUELDO HASTA EL 20 DE AGOSTO DE CADA AÑO"/>
        <s v="AUTORIZACION DE LA MAXIMA AUTORIDAD CON EL CRONOGRAMA A EJECUTARSE"/>
        <s v="INFORME DE JORNADAS LABORADAS , CON LOS RESPALDOS RESPECTIVOS"/>
        <s v="CALCULOS DE LOS VALORES QUE LES CORRESPONDE POR LABORAR FUERA DE  LA JORNADA LABORAR"/>
        <s v="SOLICITAR CERTIFICACION DE FONDOS, Y PROCEDER CON EL PAGO"/>
        <s v="REQUERIMIENTO DE PERSONAL PARA INCLUIR EN EL PLAN"/>
        <s v="CERTIFICACION DE FONDOS PARA LA CONTRATACION"/>
        <s v="CONTRATACION DE PERSONAL"/>
        <s v="SOLICITUD DE SUBROGACION DE FUNCIONES EN LOS CARGOS NECESARIOS"/>
        <s v="ELABORACION DE ACCION DE PERSONAL"/>
        <s v="CERTIFICACION DE FONDOSY PROCESO DE PAGO"/>
        <s v="RECARGA DE EXTINTORES"/>
        <s v="IDENTIFICAR INSTRUMENTAL NECESARIO PARA MEJORAR LAS CONDICIONES DEL CONSULTORIO MEDICO"/>
        <s v="IDENTIFICAR MEDICAMENTOS  NECESARIOS PARA MEJORAR LAS CONDICIONES DEL CONSULTORIO MEDICO"/>
        <s v="REALIZAR LA SOLICITUD DE MATERIALES NECESARIOS"/>
        <s v="REALIZAR LA SOLICITUD DE EQUIPOS NECESARIOS"/>
        <s v="REALIZAR SOLICITUD DE ALCOHOL Y MASCARILLAS, DISTRIBUIR EQUITATIVAMANTE AL PERSONAL"/>
        <s v="EJECUCION DEL PLAN DE JUBILACION DE LA INSTITUCION"/>
        <s v="REALIZAR EL CONTROL PREVIO APLICANDO LA NORMATIVA LEGAL VIGENTE."/>
        <s v="Informe"/>
        <s v="DETERMINAR REQUERIMIENTOS, IDENTIFICAR PROVEEDORES, CERTIFICACIÓN DE FONDOS"/>
        <s v="DETERMINAR REQUERIMIENTOS,"/>
        <s v="DETERMINAR REQUERIMIENTOS, CERTIFICACIÓN DE FONDOS"/>
        <s v="DETERMINAR REQUERIMIENTOS, IDENTIFICAR PROVEEDORES, "/>
        <s v="CUMPLIR CON LAS ACTIVIDADES DESCRITAS EN EL CONVENIO."/>
        <s v="LEVANTAMIENTO DE LA BASE DE DATOS "/>
        <s v="TDR"/>
        <s v="CONVENIO Y SEGUIMIENTO DE LA CAPACITACIÓN"/>
        <s v="TDR_x000a_PLANIFICION._x000a_EJECUCIÓN._x000a_EVALUACIÓN"/>
        <s v="SOCIALIZACIÓN, PROMOCIÓN CLASES PRÁCTICAS Y ACTIVIDADES AFINES EVALUACIÓN"/>
        <s v="CONCIERTO"/>
        <s v="CONTRATACIÓN DE 1 MAESTROS PARA LA CONFORMACIÓN DE LOS COROS "/>
        <s v="CLASES MAESTRAS PRESENCIALES Y VIRTUALES, CONCIERTOS PRESENCIALES Y VIRTUALES, CHARLAS CON MAESTROS DE ALTO NIVEL"/>
        <s v="PROPUESTA._x000a_GESTIÓN ADMINISTRATIVA._x000a_EVALUACIÓN."/>
        <s v="PROYECTO._x000a_APROBACIÓN ._x000a_EJECUCIÓN."/>
        <s v="MAPEO DE ACTORES._x000a_PROPUESTA._x000a_EVALUACIÓN."/>
        <s v="SOCIALIZACIÓN, PROMOCIÓN, PRESENTACIÓN DE ARTISTAS Y ACTIVIDADES AFINES EVALUACIÓN"/>
        <s v="SOCIALIZACIÓN REALIZACIÓN DE LAS OBRAS ARTÍSTICAS EVALUACIÓN"/>
        <s v="PLANIFICACION._x000a_EJECUCIÓN_x000a_EVALUACIÓN."/>
        <s v="PLANIFICACIÓN_x000a_EJECUCIÓN._x000a_EVALUACIÓN."/>
        <s v="PLANIFICION._x000a_EJECUCIÓN._x000a_EVALUACIÓN"/>
        <s v="MAPEO DE ACTORES._x000a_PLANIFICACIÓN._x000a_EJECUCIÓN._x000a_EVALUACIÓN."/>
        <s v="CONVENIO._x000a_PROYECTOS._x000a_IMPLEMENTACIÓN._x000a_EVALUACIÓN._x000a_ASISTENCIA TÉCNICA."/>
        <s v="CONVENIO._x000a_"/>
        <s v="CUMPLIR SEGÚN ORDENANZA."/>
        <s v="PROGRAMACIÓN_x000a_EJECUCIÓN"/>
        <s v="PROGRANACIÓN, APROBACIÓN, EJECUCIÓN Y EVALUACIÓN."/>
        <s v="Control mensual de la entrega de informes mensuales. Pago de remuneraciones y beneficios de ley a servidores municipales de la Dirección de Comunicación."/>
        <s v="Pago de Horas Extras y Suplementarias para el personal de la Dirección de Comunicacion cuando laboren fuera de  las 8 horas, fines de semana y feriados."/>
        <s v="Pago de Salarios y benficios de ley al personal a contratar para la  Dirección de Comunicación a contratar"/>
        <s v="Pago de Decimo Tercer sueldo servidores municipales. Elaboracion mensual de décimo tercer sueldo hasta el 20 de diciembre de cada año."/>
        <s v="Pago de Decimo cuarto sueldo servidores municipales."/>
        <s v="Pago por Servicios Personales por Contrato."/>
        <s v="Pago de Subrogación."/>
        <s v="Pago de aporte Aporte Patronal"/>
        <s v="Fondos de Reserva."/>
        <s v="Elaboración de Cálculos Respectivos, Certificación de Fondos para el Pago. Otorgar incentivos economicos por: liquidaciones , compensacionespor vacaciones."/>
        <s v="Capacitaciones a Servidores Públicos"/>
        <s v="Edición, impresión, reproducción y publicación."/>
        <s v="Difusión, información y publicidad"/>
        <s v="Compra de vestuario, lencería y prendas de protección."/>
        <s v="Compra de materiales de oficina"/>
        <s v="Compra de materiales de impresión, fotografía"/>
        <s v="Compra de repuestos y accesorios"/>
        <s v="Compra de insumos, bienes y materiales para producción"/>
        <s v="Compra de mobiliarios"/>
        <s v="Adquisición de equipos, sistemas y paquetes informáticos."/>
        <s v="Adquisición de maquinarias y equipos."/>
        <s v="Contratación de consultoría, asesoría e investigación."/>
        <s v="Elaborar mensual de roles "/>
        <s v="Elaboración decimo cuarto"/>
        <s v="Elaboración decimo tercero"/>
        <s v="Autorización de la maxima autoridad para realizar horas extras suplementarias "/>
        <s v="Contrar personal para el mejor funcionamiento de todas las áreas que se requieran "/>
        <s v="Contrar personal para el mejor funcionamiento del proyecto uso y manejo sostenible del agua (EVERGEN) "/>
        <s v="Acción de personal"/>
        <s v="Certificados del fondo de reserva"/>
        <s v=" -_x0009_Ptrt del SAS del SAS Joyocoto_x000a_-_x0009_Ptrt del SAS Julio Moreno_x000a_-_x0009_Ptrt del SAS Marcopamba_x000a_-_x0009_Ptrt del SAS Salinas_x000a_-_x0009_Ptrt del SAS San Luis de Pambil_x000a_-_x0009_Ptrt del SAS Cuatro Esquinas (2)_x000a_-_x0009_Ptrt del SAP Marcopamba_x000a_-_x0009_Libre aprovechamiento Santos _x000a_-_x0009_Escombrera_x000a_-_x0009_Libre Aprovechamiento Tumbuco"/>
        <s v=".- Botadero a cielo abierto de Curgua_x000a_- SAS Marcopamba_x000a_- SAS Joyocoyo_x000a_- SAS Julio Moreno_x000a_- SAS Cuatro Esquinas_x000a_- SAS Salinas_x000a_- SAS San Luis de Pambil _x000a_- SAP Marcopamba_x000a_- SAP Regional Vinchoa_x000a_- Agua de consumo humano Quindigua_x000a_- Camal Municipal_x000a_- Mina Santos_x000a_- Escombrera_x000a_- Libre Aprovechamiento Tumbuco_x000a_- CARS y Relleno Sanitario   _x000a_Análisis físicos, químicos y biológicos de 14 comunidades en el marco del proyecto del UMSA_x000a_Contratación de un Auditor Minero para elaboración de informes de producción semestrales (2 al año)"/>
        <s v="Realizar Traslados, instalaciones, viáticos y subsistencias "/>
        <s v="Mano de obra de control correctivo de vehículos"/>
        <s v="Arrendar Terrenos para uso de la dir. Getión Ambiental"/>
        <s v="Pago de Alquiler de Baterias Sanitarias  con la finalidad de mantener el aseo de la Ciudad "/>
        <s v="Realizar los informes de rendimiento de libres aprovechamientos"/>
        <s v="Pago de estudios de años anteriores "/>
        <s v="Capacitar al personal sobre temas relacionadas a calidad de agua y cambio climatico"/>
        <s v="Entrega de uniformes "/>
        <s v="Compra de combustibles, lubricantes y aditivos en general para vehículos de la Dirección de Gestión Ambiental "/>
        <s v="Adquisición de materiales de oficina para la Dirección"/>
        <s v="Gestión Integral de desechos sólidos"/>
        <s v="herramientas para las áreas de vivero, recolección, barrido, jardinería, camal municipal, plaza de animales y CAEFU"/>
        <s v="Tubos perforados de cemento y malla para elevar las chimeneas del CARDS._x000a_Tubos pvc para calidad de agua contraparte EVERGEN."/>
        <s v="Dotar de repuestos y accesorios para el buen funcionamiento de la Gestión Integral de desechos sólidos"/>
        <s v="Adquisición de Químicos "/>
        <s v="Adquisición de insumos para la gestión de la fauna urbana._x000a_Campañas de esterilización. "/>
        <s v="Gestión Integral residuos sóliodos "/>
        <s v="Ejecutar el cierre técnico del botadero a cielo abierto de curgua "/>
        <s v="Adquisición de mobiliario a fin de adecuar nuevas oficinas de la Dirección de Gestión Ambiental "/>
        <s v="Adquisición de maquinaria a fin de adecuar uso en la dirección de gestión ambiental "/>
        <s v="Adquisición de herramientas a fin de adecuar uso en la dirección de gestión ambiental "/>
        <s v="*Ad quisición de Contenedores "/>
        <s v="Adquisición de insumos y equipos informáticos para diferentes áreas de la Dirección "/>
        <s v="Adquisición de terrenos para la implementación del relleno sanitario mancomunado"/>
        <s v="Remuneraciones unificadas"/>
        <s v="Salarios unificados"/>
        <s v="Décimo Tercer sueldo"/>
        <s v="Décimo Cuarto sueldo"/>
        <s v="Horas extraordinarios y suplementarias"/>
        <s v="Servicio personales por contrato_x000a_(4 inspectores, 1 técnico, 1 asistente técnico)"/>
        <s v="Subrogación"/>
        <s v="Aporte Patronal"/>
        <s v="Fondo de Reserva"/>
        <s v="Compensaciones por vacaciones no gozadas"/>
        <s v="Agua Potable"/>
        <s v="Energía Eléctrica"/>
        <s v="Telecomunicaciones"/>
        <s v="Servicio de correo"/>
        <s v="Edición Impresión, reproducción y publicidad, campañas de socialización y adquisición de especies."/>
        <s v="Servicio de vigilancia"/>
        <s v="Pasajes al interior "/>
        <s v="Viáticos y subsistencias en el interior"/>
        <s v="Edificios, locales y residencias"/>
        <s v="Maquinarias y Equipos"/>
        <s v="Vehículos"/>
        <s v="Estudios de regulación  oferta y demanda del transporte comercial y de servicio público"/>
        <s v="Estudio para zonificar la articulación de la Terminal Terrestre con diferentes medios de transporte"/>
        <s v="Estudio para la Actualización de la Jerarquización Vial del Cantón Guaranda y sus cabeceras cantonales"/>
        <s v="Estudio Técnico para incrementar la cobertura de Transporte Público Intracantonal"/>
        <s v="Capacitación a Servidores Públicos"/>
        <s v="Vestuario, lencería y prendas de protección "/>
        <s v="Combustibles, lubricantes y aditivos en general "/>
        <s v="Material de oficina"/>
        <s v="Material de aseo "/>
        <s v="Material de impresión, fotografía y reproducción"/>
        <s v="Señalización horizontal y vertical"/>
        <s v="Repuestos y Accesorios"/>
        <s v="Seguros"/>
        <s v="Mobiliarios"/>
        <s v="Equipos, sistemas y paquetes informáticos"/>
        <s v="EJECUCIÒN DE ALGUNOS PROYECTOS PARA EL SISTEMA DE AGUA CON LA ADQUISICIÓN DE LOS MATERIALES"/>
        <s v="CONTRATACIÓN DEL PROVEEDOR PARA LA EJECUCIÒN DEL CONTRATO DEL SISTEMA DE AGUA POTABLE DE SAN LUIS DE PAMBIL"/>
        <s v="CONTRATACIÓN DEL PROVEEDOR PARA LA EJECUCIÒN DEL CONTRATO DEL SISTEMA DE ALCANTARILLADO DE SIMIATUG"/>
        <s v="EJECUCIÒN DE ALGUNOS PROYECTOS PARA EL SISTEMA DE ALCANTARILLADOCON LA ADQUISICIÓN DE LOS MATERIALES"/>
        <s v="EJECUCIÒN DE ALGUNOS PROYECTOS  EN ZONAS URBANAS DEL CANTON GUARANDA."/>
        <s v="CONTRATACIÓN DEL PROVEEDOR PARA LA EJECUCIÒN DEL CONTRATO DEL PARQUE DE LA FAMILIA YACOTO 2DA ETAPA"/>
        <s v="EJECUCIÒN DE ALGUNOS PROYECTOS EN EL CANTON GUARANDA"/>
        <s v="EJECUCIÒN DE ALGUNOS PROYECTOS VIALES DE SECTORES URBANOS Y RURALES DEL CANTON GUARANDA"/>
        <s v="EJECUCIÒN DE ALGUNOS PROYECTOS DE ADECENTAMIENTOS DE LOS MERCADOS DEL CANTÒN GUARANDA"/>
        <s v="EJECUCIÒN DE ALGUNOS PROYECTOS DE ADECENTAMIENTOS DE LOCALES MUNICIPALES"/>
        <s v="ADQUISICIÒN DE TERRENOS PARA PROYECTOS MUNICIPALES"/>
        <s v="Cumplir con pagos mensuales"/>
        <s v="Contratar personal de apoyo para proyectos"/>
        <s v="Cumplir con el pago al término del contrato"/>
        <s v="Contratacion "/>
        <s v="Ayuda Humanitaria "/>
      </sharedItems>
    </cacheField>
    <cacheField name="META DEL PROYECTO" numFmtId="0">
      <sharedItems containsBlank="1" containsMixedTypes="1" containsNumber="1" containsInteger="1" minValue="1" maxValue="1"/>
    </cacheField>
    <cacheField name="DURACIÓN EN MESES DEL PROYECTO" numFmtId="0">
      <sharedItems containsBlank="1" containsMixedTypes="1" containsNumber="1" minValue="0.5" maxValue="48"/>
    </cacheField>
    <cacheField name=" VALOR TOTAL PROYECTO PRESUPUESTO PROGRAMADO 2022" numFmtId="0">
      <sharedItems containsString="0" containsBlank="1" containsNumber="1" minValue="0" maxValue="1910100"/>
    </cacheField>
    <cacheField name="PARTIDA PRESUPUESTARIA" numFmtId="0">
      <sharedItems containsBlank="1" containsMixedTypes="1" containsNumber="1" containsInteger="1" minValue="143000" maxValue="143000"/>
    </cacheField>
    <cacheField name=" RESPONSABLE " numFmtId="0">
      <sharedItems containsBlank="1" count="31">
        <s v="ALCALDÍA"/>
        <s v="Coordinación General"/>
        <s v="DIRECCIÓN ADMINISTRATIVA"/>
        <s v="DIRECCIÓN JURÍDICA"/>
        <s v="TALENTO HUMANO"/>
        <s v="UNIDAD _x000a_REQUIRIENTE"/>
        <s v="TALENTO _x000a_HUMANO"/>
        <s v="FINANCIERO"/>
        <s v="UNIDAD REQUIRIENTE, TALENTO HUMANO"/>
        <s v="           TALENTO HUMANO"/>
        <s v="DIRECTORA FINANCIERA"/>
        <s v="Registro de la Propiedad"/>
        <s v="AGENTES DE CONTROL  MUNICIPAL DEL GADCG"/>
        <s v="DIRECCIÓN DE GESTIÓN SOCIAL,CULTURAL Y DESARROLLO COMUNITARIO."/>
        <s v="ACCION SOCIAL"/>
        <s v="CONCEJO DE PROTECCIÓN DE DERECHOS"/>
        <s v="JUNTA CANTONAL DE PROTECCIÓN DE DERECHOS."/>
        <s v="DIRECCIÓN DE COMUNICACIÓN INTERCULTURAL | TALENTO HUMANO"/>
        <s v="DIRECCIÓN DE COMUNICACIÓN INTERCULTURAL"/>
        <s v="DIRECCIÓN DE COMUNICACIÓN INTERCULTURAL |EMPRESA PUBLICA DE INFORMACION E COMUNICACION GUARANDA TV"/>
        <s v="DIRECCIÓN DE TALENTO HUMANO"/>
        <m/>
        <s v="DIRECCIÓN DE GESTIÓN AMBIENTAL"/>
        <s v="UMTTTSV-GAD-CG / TALENTO HUMANO"/>
        <s v="UMTTTSV-GAD-CG"/>
        <s v="ADMINISTRATIVO"/>
        <s v="UMTTTSV-GAD-CG "/>
        <s v="OBRAS PUBLICAS"/>
        <s v="Talento_x000a_Humano"/>
        <s v="Dirección de planificación"/>
        <s v="Dirección de planificación unidad de Gestión del Riesgo"/>
      </sharedItems>
    </cacheField>
    <cacheField name="C 1" numFmtId="0">
      <sharedItems containsBlank="1" containsMixedTypes="1" containsNumber="1" minValue="0" maxValue="33.33"/>
    </cacheField>
    <cacheField name="C2" numFmtId="0">
      <sharedItems containsBlank="1" containsMixedTypes="1" containsNumber="1" minValue="0" maxValue="100"/>
    </cacheField>
    <cacheField name="C 3" numFmtId="0">
      <sharedItems containsBlank="1" containsMixedTypes="1" containsNumber="1" minValue="0" maxValue="100"/>
    </cacheField>
    <cacheField name=" TOTAL " numFmtId="0">
      <sharedItems containsString="0" containsBlank="1" containsNumber="1" minValue="0" maxValue="1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3">
  <r>
    <x v="0"/>
    <x v="0"/>
    <x v="0"/>
    <x v="0"/>
    <s v="NUMERO DE BENEFICIADOS"/>
    <x v="0"/>
    <s v="Mantener al día las en las remuneraciones a los funcionarios municipales."/>
    <n v="12"/>
    <n v="301740"/>
    <m/>
    <x v="0"/>
    <n v="33.33"/>
    <n v="33.33"/>
    <n v="33.340000000000003"/>
    <n v="100"/>
  </r>
  <r>
    <x v="1"/>
    <x v="1"/>
    <x v="0"/>
    <x v="1"/>
    <s v="NUMERO DE BENEFICIADOS"/>
    <x v="0"/>
    <s v="Mantener al día las en las remuneraciones a los funcionarios municipales."/>
    <n v="12"/>
    <n v="25145"/>
    <m/>
    <x v="0"/>
    <m/>
    <n v="100"/>
    <m/>
    <n v="100"/>
  </r>
  <r>
    <x v="1"/>
    <x v="1"/>
    <x v="0"/>
    <x v="2"/>
    <s v="NUMERO DE BENEFICIADOS"/>
    <x v="0"/>
    <s v="Mantener al día las en las remuneraciones a los funcionarios municipales."/>
    <n v="12"/>
    <n v="4620"/>
    <m/>
    <x v="0"/>
    <m/>
    <m/>
    <n v="100"/>
    <n v="100"/>
  </r>
  <r>
    <x v="1"/>
    <x v="1"/>
    <x v="0"/>
    <x v="3"/>
    <s v="NUMERO DE BENEFICIADOS"/>
    <x v="0"/>
    <s v="Mantener al día las en las remuneraciones a los funcionarios municipales."/>
    <n v="12"/>
    <n v="5000"/>
    <m/>
    <x v="0"/>
    <n v="33.33"/>
    <n v="33.33"/>
    <n v="33.340000000000003"/>
    <n v="100"/>
  </r>
  <r>
    <x v="1"/>
    <x v="1"/>
    <x v="0"/>
    <x v="4"/>
    <s v="NUMERO DE BENEFICIADOS"/>
    <x v="0"/>
    <s v="Mantener al día las en las remuneraciones a los funcionarios municipales."/>
    <n v="12"/>
    <n v="43500"/>
    <m/>
    <x v="0"/>
    <n v="33.33"/>
    <n v="33.33"/>
    <n v="33.340000000000003"/>
    <n v="100"/>
  </r>
  <r>
    <x v="1"/>
    <x v="1"/>
    <x v="0"/>
    <x v="5"/>
    <s v="NUMERO DE BENEFICIADOS"/>
    <x v="0"/>
    <s v="Mantener al día las en las remuneraciones a los funcionarios municipales."/>
    <n v="12"/>
    <n v="18000"/>
    <m/>
    <x v="0"/>
    <n v="33.33"/>
    <n v="33.33"/>
    <n v="33.340000000000003"/>
    <n v="100"/>
  </r>
  <r>
    <x v="1"/>
    <x v="1"/>
    <x v="0"/>
    <x v="6"/>
    <s v="NUMERO DE BENEFICIADOS"/>
    <x v="0"/>
    <s v="Mantener al día las en las remuneraciones a los funcionarios municipales."/>
    <n v="12"/>
    <n v="35152.71"/>
    <m/>
    <x v="0"/>
    <n v="33.33"/>
    <n v="33.33"/>
    <n v="33.340000000000003"/>
    <n v="100"/>
  </r>
  <r>
    <x v="1"/>
    <x v="1"/>
    <x v="0"/>
    <x v="7"/>
    <s v="NUMERO DE BENEFICIADOS"/>
    <x v="0"/>
    <s v="Mantener al día las en las remuneraciones a los funcionarios municipales."/>
    <n v="12"/>
    <n v="25134.94"/>
    <m/>
    <x v="0"/>
    <n v="33.33"/>
    <n v="33.33"/>
    <n v="33.340000000000003"/>
    <n v="100"/>
  </r>
  <r>
    <x v="1"/>
    <x v="1"/>
    <x v="0"/>
    <x v="8"/>
    <s v="NUMERO DE BENEFICIADOS"/>
    <x v="0"/>
    <s v="Mantener al día las en las remuneraciones a los funcionarios municipales."/>
    <n v="12"/>
    <n v="30000"/>
    <m/>
    <x v="0"/>
    <n v="33.33"/>
    <n v="33.33"/>
    <n v="33.340000000000003"/>
    <n v="100"/>
  </r>
  <r>
    <x v="1"/>
    <x v="1"/>
    <x v="0"/>
    <x v="9"/>
    <s v="NUMERO DE BENEFICIADOS"/>
    <x v="0"/>
    <s v="Mantener al día las en las remuneraciones a los funcionarios municipales."/>
    <n v="12"/>
    <n v="3000"/>
    <m/>
    <x v="0"/>
    <n v="33.33"/>
    <n v="33.33"/>
    <n v="33.340000000000003"/>
    <n v="100"/>
  </r>
  <r>
    <x v="1"/>
    <x v="1"/>
    <x v="0"/>
    <x v="10"/>
    <s v="NUMERO DE BENEFICIADOS"/>
    <x v="0"/>
    <s v="Mantener al día las en las remuneraciones a los funcionarios municipales."/>
    <n v="12"/>
    <n v="1400"/>
    <m/>
    <x v="0"/>
    <n v="33.33"/>
    <n v="33.33"/>
    <n v="33.340000000000003"/>
    <n v="100"/>
  </r>
  <r>
    <x v="1"/>
    <x v="1"/>
    <x v="0"/>
    <x v="11"/>
    <s v="NUMERO DE BENEFICIADOS"/>
    <x v="0"/>
    <s v="Mantener al día las en las remuneraciones a los funcionarios municipales."/>
    <n v="12"/>
    <n v="500"/>
    <m/>
    <x v="0"/>
    <n v="33.33"/>
    <n v="33.33"/>
    <n v="33.340000000000003"/>
    <n v="100"/>
  </r>
  <r>
    <x v="1"/>
    <x v="1"/>
    <x v="0"/>
    <x v="12"/>
    <s v="NUMERO DE BENEFICIADOS"/>
    <x v="0"/>
    <s v="Mantener al día las en las remuneraciones a los funcionarios municipales."/>
    <n v="12"/>
    <n v="3000"/>
    <m/>
    <x v="0"/>
    <n v="33.33"/>
    <n v="33.33"/>
    <n v="33.340000000000003"/>
    <n v="100"/>
  </r>
  <r>
    <x v="1"/>
    <x v="1"/>
    <x v="0"/>
    <x v="13"/>
    <s v="NUMERO DE BENEFICIADOS"/>
    <x v="0"/>
    <s v="Mantener al día las en las remuneraciones a los funcionarios municipales."/>
    <n v="12"/>
    <n v="3500"/>
    <m/>
    <x v="0"/>
    <n v="33.33"/>
    <n v="33.33"/>
    <n v="33.340000000000003"/>
    <n v="100"/>
  </r>
  <r>
    <x v="1"/>
    <x v="1"/>
    <x v="0"/>
    <x v="14"/>
    <s v="NUMERO DE BENEFICIADOS"/>
    <x v="0"/>
    <s v="Mantener al día las en las remuneraciones a los funcionarios municipales."/>
    <n v="12"/>
    <n v="1500"/>
    <m/>
    <x v="0"/>
    <n v="33.33"/>
    <n v="33.33"/>
    <n v="33.340000000000003"/>
    <n v="100"/>
  </r>
  <r>
    <x v="1"/>
    <x v="1"/>
    <x v="0"/>
    <x v="15"/>
    <s v="NUMERO DE BENEFICIADOS"/>
    <x v="0"/>
    <s v="FUNCIONARIOS QUE UTILIZAN ESTOS MATERIALES"/>
    <n v="12"/>
    <n v="2500"/>
    <m/>
    <x v="0"/>
    <n v="33.33"/>
    <n v="33.33"/>
    <n v="33.340000000000003"/>
    <n v="100"/>
  </r>
  <r>
    <x v="1"/>
    <x v="1"/>
    <x v="0"/>
    <x v="16"/>
    <s v="NUMERO DE BENEFICIADOS"/>
    <x v="0"/>
    <s v="FUNCIONARIOS QUE UTILIZAN ESTOS MATERIALES"/>
    <n v="12"/>
    <n v="1000"/>
    <m/>
    <x v="0"/>
    <n v="33.33"/>
    <n v="33.33"/>
    <n v="33.340000000000003"/>
    <n v="100"/>
  </r>
  <r>
    <x v="1"/>
    <x v="1"/>
    <x v="0"/>
    <x v="17"/>
    <s v="NUMERO DE BENEFICIADOS"/>
    <x v="0"/>
    <s v="FUNCIONARIOS QUE UTILIZAN "/>
    <n v="12"/>
    <n v="6000"/>
    <m/>
    <x v="0"/>
    <n v="33.33"/>
    <n v="33.33"/>
    <n v="33.340000000000003"/>
    <n v="100"/>
  </r>
  <r>
    <x v="1"/>
    <x v="1"/>
    <x v="0"/>
    <x v="18"/>
    <s v="NUMERO DE MATERIALES DE OFICINA"/>
    <x v="0"/>
    <s v="FUNCIONARIOS QUE UTILIZAN ESTOS MATERIALES"/>
    <n v="12"/>
    <n v="2100"/>
    <m/>
    <x v="0"/>
    <n v="33.33"/>
    <n v="33.33"/>
    <n v="33.340000000000003"/>
    <n v="100"/>
  </r>
  <r>
    <x v="1"/>
    <x v="1"/>
    <x v="0"/>
    <x v="19"/>
    <s v="NUMERO DE MATERIALES DE OFICINA"/>
    <x v="0"/>
    <s v="FUNCIONARIOS QUE UTILIZAN ESTOS MATERIALES"/>
    <n v="12"/>
    <n v="1500"/>
    <m/>
    <x v="0"/>
    <n v="33.33"/>
    <n v="33.33"/>
    <n v="33.340000000000003"/>
    <n v="100"/>
  </r>
  <r>
    <x v="1"/>
    <x v="1"/>
    <x v="0"/>
    <x v="20"/>
    <s v="NUMERO DE MATERIALES DE OFICINA"/>
    <x v="0"/>
    <s v="FUNCIONARIOS QUE UTILIZAN ESTOS MATERIALES"/>
    <n v="12"/>
    <n v="5600"/>
    <m/>
    <x v="0"/>
    <n v="33.33"/>
    <n v="33.33"/>
    <n v="33.340000000000003"/>
    <n v="100"/>
  </r>
  <r>
    <x v="1"/>
    <x v="1"/>
    <x v="0"/>
    <x v="21"/>
    <s v="NUMERO DE MATERIALES DE ASEO"/>
    <x v="0"/>
    <s v="FUNCIONARIOS QUE UTILIZAN ESTOS MATERIALES"/>
    <n v="12"/>
    <n v="3500"/>
    <m/>
    <x v="0"/>
    <n v="33.33"/>
    <n v="33.33"/>
    <n v="33.340000000000003"/>
    <n v="100"/>
  </r>
  <r>
    <x v="1"/>
    <x v="1"/>
    <x v="0"/>
    <x v="22"/>
    <s v="NUMERO DE BENEFICIADOS"/>
    <x v="0"/>
    <s v="BENEFICIADOS QUE UTILIZAN ESTE PROYECTO"/>
    <n v="12"/>
    <n v="15000"/>
    <m/>
    <x v="0"/>
    <n v="33.33"/>
    <n v="33.33"/>
    <n v="33.340000000000003"/>
    <n v="100"/>
  </r>
  <r>
    <x v="1"/>
    <x v="1"/>
    <x v="0"/>
    <x v="23"/>
    <s v="NUMERO DE BENEFICIADOS"/>
    <x v="0"/>
    <s v="BENEFICIADOS QUE UTILIZAN ESTE PROYECTO"/>
    <n v="12"/>
    <n v="20000"/>
    <m/>
    <x v="0"/>
    <n v="33.33"/>
    <n v="33.33"/>
    <n v="33.340000000000003"/>
    <n v="100"/>
  </r>
  <r>
    <x v="1"/>
    <x v="1"/>
    <x v="0"/>
    <x v="15"/>
    <s v="NUMERO DE BENEFICIADOS"/>
    <x v="0"/>
    <s v="BENEFICIADOS QUE UTILIZAN ESTE PROYECTO"/>
    <n v="12"/>
    <n v="1000"/>
    <m/>
    <x v="0"/>
    <n v="33.33"/>
    <n v="33.33"/>
    <n v="33.340000000000003"/>
    <n v="100"/>
  </r>
  <r>
    <x v="1"/>
    <x v="1"/>
    <x v="0"/>
    <x v="24"/>
    <s v="NUMERO DE BENEFICIADOS"/>
    <x v="0"/>
    <s v="BENEFICIADOS QUE UTILIZAN ESTE PROYECTO"/>
    <n v="12"/>
    <n v="1500"/>
    <m/>
    <x v="0"/>
    <n v="33.33"/>
    <n v="33.33"/>
    <n v="33.340000000000003"/>
    <n v="100"/>
  </r>
  <r>
    <x v="1"/>
    <x v="1"/>
    <x v="0"/>
    <x v="25"/>
    <s v="NUMERO DE BENEFICIADOS"/>
    <x v="0"/>
    <s v="BENEFICIADOS QUE UTILIZAN ESTE PROYECTO"/>
    <n v="12"/>
    <n v="3500"/>
    <m/>
    <x v="0"/>
    <n v="33.33"/>
    <n v="33.33"/>
    <n v="33.340000000000003"/>
    <n v="100"/>
  </r>
  <r>
    <x v="0"/>
    <x v="0"/>
    <x v="1"/>
    <x v="26"/>
    <s v="COORDINAR, ADMINISTRAR Y CONTROLAR AL TALENTO HUMANO DEL GADCG"/>
    <x v="1"/>
    <s v="Remuneraciones a Servidores Municipales al día "/>
    <n v="12"/>
    <n v="57264"/>
    <m/>
    <x v="1"/>
    <n v="0.33"/>
    <n v="0.33"/>
    <n v="0.34"/>
    <n v="1"/>
  </r>
  <r>
    <x v="1"/>
    <x v="1"/>
    <x v="1"/>
    <x v="27"/>
    <s v="COORDINAR, ADMINISTRAR Y CONTROLAR AL TALENTO HUMANO DEL GADCG"/>
    <x v="2"/>
    <s v="BENEFICIOS DE  LEY A LOS SERVIDORES PAGADOS AL DIA"/>
    <n v="1"/>
    <n v="4772"/>
    <m/>
    <x v="1"/>
    <m/>
    <n v="1"/>
    <m/>
    <n v="1"/>
  </r>
  <r>
    <x v="1"/>
    <x v="1"/>
    <x v="1"/>
    <x v="28"/>
    <s v="COORDINAR, ADMINISTRAR Y CONTROLAR AL TALENTO HUMANO DEL GADCG"/>
    <x v="3"/>
    <s v="BENEFICIOS DE  LEY A LOS SERVIDORES PAGADOS AL DIA"/>
    <n v="1"/>
    <n v="840"/>
    <m/>
    <x v="1"/>
    <m/>
    <m/>
    <n v="1"/>
    <n v="1"/>
  </r>
  <r>
    <x v="1"/>
    <x v="1"/>
    <x v="1"/>
    <x v="29"/>
    <s v="COORDINAR, ADMINISTRAR Y CONTROLAR AL TALENTO HUMANO DEL GADCG"/>
    <x v="4"/>
    <s v="SOLICITUD DE SUBROGACION DE FUNCIONES EN LOS CARGOS NECESARIOS, ELABORACION DE ACCION DE PERSONAL, CERTIFICACION DE FONDOSY PROCESO DE PAGO"/>
    <s v="15 Días"/>
    <n v="1500"/>
    <m/>
    <x v="1"/>
    <n v="0.33"/>
    <n v="0.33"/>
    <n v="0.34"/>
    <n v="1"/>
  </r>
  <r>
    <x v="1"/>
    <x v="1"/>
    <x v="1"/>
    <x v="6"/>
    <s v="COORDINAR, ADMINISTRAR Y CONTROLAR AL TALENTO HUMANO DEL GADCG"/>
    <x v="1"/>
    <s v="BENEFICIOS DE  LEY A LOS SERVIDORES PAGADOS AL DIA"/>
    <n v="12"/>
    <n v="6671.26"/>
    <m/>
    <x v="1"/>
    <n v="0.33"/>
    <n v="0.33"/>
    <n v="0.34"/>
    <n v="1"/>
  </r>
  <r>
    <x v="1"/>
    <x v="1"/>
    <x v="1"/>
    <x v="30"/>
    <s v="COORDINAR, ADMINISTRAR Y CONTROLAR AL TALENTO HUMANO DEL GADCG"/>
    <x v="1"/>
    <s v="BENEFICIOS DE  LEY A LOS SERVIDORES PAGADOS AL DIA"/>
    <n v="12"/>
    <n v="4770.09"/>
    <m/>
    <x v="1"/>
    <n v="0.33"/>
    <n v="0.33"/>
    <n v="0.34"/>
    <n v="1"/>
  </r>
  <r>
    <x v="1"/>
    <x v="1"/>
    <x v="1"/>
    <x v="31"/>
    <s v="COORDINAR, ADMINISTRAR Y CONTROLAR AL TALENTO HUMANO DEL GADCG"/>
    <x v="5"/>
    <s v="LIQUIDACIONES DE SERVIDORES DESVINCULADOS  "/>
    <n v="12"/>
    <n v="5000"/>
    <m/>
    <x v="1"/>
    <n v="0.33"/>
    <n v="0.33"/>
    <n v="0.34"/>
    <n v="1"/>
  </r>
  <r>
    <x v="1"/>
    <x v="1"/>
    <x v="1"/>
    <x v="32"/>
    <s v="FORTALECER LAS CAPACIDADES Y COMPETENCIAS DEL TALENTO HUMANO DEL GADCG"/>
    <x v="6"/>
    <s v="CAPACITAR AL PERSONAL MUNICIPAL EN LAS AREAS REQUERIDAS"/>
    <n v="12"/>
    <n v="1000"/>
    <m/>
    <x v="1"/>
    <n v="0.33"/>
    <n v="0.33"/>
    <n v="0.34"/>
    <n v="1"/>
  </r>
  <r>
    <x v="1"/>
    <x v="1"/>
    <x v="1"/>
    <x v="33"/>
    <s v="ADQUIRIR MUEBLES DE OFICINA"/>
    <x v="7"/>
    <s v="ARCHIVO EQUIPADO Y ORDENADO"/>
    <n v="1"/>
    <n v="1000"/>
    <m/>
    <x v="1"/>
    <n v="0.33"/>
    <n v="0.33"/>
    <n v="0.34"/>
    <n v="1"/>
  </r>
  <r>
    <x v="0"/>
    <x v="0"/>
    <x v="2"/>
    <x v="34"/>
    <s v="REMUNERACIONES UNIFICADAS"/>
    <x v="8"/>
    <s v="ROLES"/>
    <n v="12"/>
    <n v="243048"/>
    <m/>
    <x v="2"/>
    <n v="0.33329999999999999"/>
    <n v="0.33329999999999999"/>
    <n v="0.33329999999999999"/>
    <n v="0.99990000000000001"/>
  </r>
  <r>
    <x v="1"/>
    <x v="1"/>
    <x v="2"/>
    <x v="34"/>
    <s v="SALARIOS UNIFICADAS"/>
    <x v="8"/>
    <s v="ROLES"/>
    <n v="12"/>
    <n v="232923.66"/>
    <m/>
    <x v="2"/>
    <n v="0.33329999999999999"/>
    <n v="0.33329999999999999"/>
    <n v="0.33329999999999999"/>
    <n v="0.99990000000000001"/>
  </r>
  <r>
    <x v="1"/>
    <x v="1"/>
    <x v="2"/>
    <x v="35"/>
    <s v="DECIMO TERCER SUELDO"/>
    <x v="8"/>
    <s v="ROLES"/>
    <n v="12"/>
    <n v="36474"/>
    <m/>
    <x v="2"/>
    <m/>
    <n v="1"/>
    <m/>
    <n v="1"/>
  </r>
  <r>
    <x v="1"/>
    <x v="1"/>
    <x v="2"/>
    <x v="35"/>
    <s v="DECIMO CUARTO SUELDO"/>
    <x v="8"/>
    <s v="ROLES"/>
    <n v="12"/>
    <n v="19740"/>
    <m/>
    <x v="2"/>
    <m/>
    <m/>
    <n v="1"/>
    <n v="1"/>
  </r>
  <r>
    <x v="1"/>
    <x v="1"/>
    <x v="2"/>
    <x v="35"/>
    <s v="SERVICIOS PERSONALES POR CONTRATO"/>
    <x v="8"/>
    <s v="ROLES"/>
    <n v="12"/>
    <n v="12000"/>
    <m/>
    <x v="2"/>
    <n v="0.5"/>
    <n v="0.5"/>
    <m/>
    <n v="1"/>
  </r>
  <r>
    <x v="1"/>
    <x v="1"/>
    <x v="2"/>
    <x v="35"/>
    <s v="SUBROGACION"/>
    <x v="8"/>
    <s v="ROLES"/>
    <n v="12"/>
    <n v="2000"/>
    <m/>
    <x v="2"/>
    <n v="0.33329999999999999"/>
    <n v="0.33329999999999999"/>
    <n v="0.33329999999999999"/>
    <n v="0.99990000000000001"/>
  </r>
  <r>
    <x v="1"/>
    <x v="1"/>
    <x v="2"/>
    <x v="35"/>
    <s v="APORTE PATRONAL"/>
    <x v="8"/>
    <s v="INFORME Y ORDEN DE PAGO"/>
    <n v="12"/>
    <n v="51963.85"/>
    <m/>
    <x v="2"/>
    <n v="0.33329999999999999"/>
    <n v="0.33329999999999999"/>
    <n v="0.33329999999999999"/>
    <n v="0.99990000000000001"/>
  </r>
  <r>
    <x v="1"/>
    <x v="1"/>
    <x v="2"/>
    <x v="36"/>
    <s v="FONDO DE RESERVA"/>
    <x v="8"/>
    <s v="INFORME Y ORDEN DE PAGO"/>
    <n v="12"/>
    <n v="36465.9"/>
    <m/>
    <x v="2"/>
    <n v="0.33329999999999999"/>
    <n v="0.33329999999999999"/>
    <n v="0.33329999999999999"/>
    <n v="0.99990000000000001"/>
  </r>
  <r>
    <x v="1"/>
    <x v="1"/>
    <x v="2"/>
    <x v="35"/>
    <s v="COMPENSACION POR VACACIONES NO GOZADAS"/>
    <x v="8"/>
    <s v="INFORME Y ORDEN DE PAGO"/>
    <n v="12"/>
    <n v="5000"/>
    <m/>
    <x v="2"/>
    <n v="0.33329999999999999"/>
    <n v="0.33329999999999999"/>
    <n v="0.33329999999999999"/>
    <n v="0.99990000000000001"/>
  </r>
  <r>
    <x v="1"/>
    <x v="1"/>
    <x v="2"/>
    <x v="37"/>
    <s v="AGUA POTABLE"/>
    <x v="9"/>
    <s v="INFORME Y ORDEN DE PAGO"/>
    <n v="12"/>
    <n v="37000"/>
    <m/>
    <x v="2"/>
    <n v="0.33329999999999999"/>
    <n v="0.33329999999999999"/>
    <n v="0.33329999999999999"/>
    <n v="0.99990000000000001"/>
  </r>
  <r>
    <x v="1"/>
    <x v="1"/>
    <x v="2"/>
    <x v="37"/>
    <s v="ENERGÍA ELÉCTRICA"/>
    <x v="9"/>
    <s v="INFORME Y ORDEN DE PAGO"/>
    <n v="12"/>
    <n v="120000"/>
    <m/>
    <x v="2"/>
    <n v="0.33329999999999999"/>
    <n v="0.33329999999999999"/>
    <n v="0.33329999999999999"/>
    <n v="0.99990000000000001"/>
  </r>
  <r>
    <x v="1"/>
    <x v="1"/>
    <x v="2"/>
    <x v="37"/>
    <s v="TELECOMUNICACIONES"/>
    <x v="9"/>
    <s v="INFORME Y ORDEN DE PAGO"/>
    <n v="12"/>
    <n v="145000"/>
    <m/>
    <x v="2"/>
    <n v="0.33329999999999999"/>
    <n v="0.33329999999999999"/>
    <n v="0.33329999999999999"/>
    <n v="0.99990000000000001"/>
  </r>
  <r>
    <x v="1"/>
    <x v="1"/>
    <x v="2"/>
    <x v="38"/>
    <s v="SERVICIO"/>
    <x v="10"/>
    <s v="INFORME Y REPOSICIÓN"/>
    <n v="12"/>
    <n v="800"/>
    <m/>
    <x v="2"/>
    <n v="0.33329999999999999"/>
    <n v="0.33329999999999999"/>
    <n v="0.33329999999999999"/>
    <n v="0.99990000000000001"/>
  </r>
  <r>
    <x v="1"/>
    <x v="1"/>
    <x v="2"/>
    <x v="39"/>
    <s v="Impresión de material para oficina."/>
    <x v="11"/>
    <s v="INFORME Y ORDEN DE PAGO"/>
    <n v="12"/>
    <n v="1500"/>
    <m/>
    <x v="2"/>
    <n v="0.33329999999999999"/>
    <n v="0.33329999999999999"/>
    <n v="0.33329999999999999"/>
    <n v="0.99990000000000001"/>
  </r>
  <r>
    <x v="1"/>
    <x v="1"/>
    <x v="2"/>
    <x v="40"/>
    <s v="Publicidad "/>
    <x v="11"/>
    <s v="INFORME Y ORDEN DE PAGO"/>
    <n v="12"/>
    <n v="1000"/>
    <m/>
    <x v="2"/>
    <n v="0.33329999999999999"/>
    <n v="0.33329999999999999"/>
    <n v="0.33329999999999999"/>
    <n v="0.99990000000000001"/>
  </r>
  <r>
    <x v="1"/>
    <x v="1"/>
    <x v="2"/>
    <x v="41"/>
    <s v="Seguridad y vigilancia  en tiempo real para las diferentes instalaciones municipales "/>
    <x v="12"/>
    <s v="INFORME Y ORDEN DE PAGO"/>
    <n v="12"/>
    <n v="215000"/>
    <m/>
    <x v="2"/>
    <n v="1"/>
    <m/>
    <m/>
    <n v="1"/>
  </r>
  <r>
    <x v="1"/>
    <x v="1"/>
    <x v="2"/>
    <x v="42"/>
    <s v="Mantenimiento y conservación  de edificaciones e instalaciones institucionales"/>
    <x v="13"/>
    <s v="INFORME Y ORDEN DE PAGO"/>
    <n v="12"/>
    <n v="50000"/>
    <m/>
    <x v="2"/>
    <n v="0.33329999999999999"/>
    <n v="0.33329999999999999"/>
    <n v="0.33329999999999999"/>
    <n v="0.99990000000000001"/>
  </r>
  <r>
    <x v="1"/>
    <x v="1"/>
    <x v="2"/>
    <x v="43"/>
    <s v="Instalación, mantenimiento y reparación Instalaciones Municipales"/>
    <x v="13"/>
    <s v="INFORME Y ORDEN DE PAGO"/>
    <n v="12"/>
    <n v="3000"/>
    <m/>
    <x v="2"/>
    <n v="0.33329999999999999"/>
    <n v="0.33329999999999999"/>
    <n v="0.33329999999999999"/>
    <n v="0.99990000000000001"/>
  </r>
  <r>
    <x v="1"/>
    <x v="1"/>
    <x v="2"/>
    <x v="18"/>
    <s v="Capacitación de los servidores públicos en materia de contratación Pública, Administración Pública, Sistemas y Comisaria Municipal"/>
    <x v="12"/>
    <s v="INFORME Y ORDEN DE PAGO"/>
    <n v="12"/>
    <n v="7000"/>
    <m/>
    <x v="2"/>
    <n v="0.33329999999999999"/>
    <n v="0.33329999999999999"/>
    <n v="0.33329999999999999"/>
    <n v="0.99990000000000001"/>
  </r>
  <r>
    <x v="1"/>
    <x v="1"/>
    <x v="2"/>
    <x v="44"/>
    <s v="Adquisición de licencias originales de los sistemas operativos y aplicaciones ofimáticas, Autocad y Autodesk, PUNIS, Adquisición de licencias de antivirus para servidores y pc´s"/>
    <x v="10"/>
    <s v="INFORME Y ORDEN DE PAGO"/>
    <n v="12"/>
    <n v="15000"/>
    <m/>
    <x v="2"/>
    <n v="0.33329999999999999"/>
    <n v="0.33329999999999999"/>
    <n v="0.33329999999999999"/>
    <n v="0.99990000000000001"/>
  </r>
  <r>
    <x v="1"/>
    <x v="1"/>
    <x v="2"/>
    <x v="45"/>
    <s v="GASTOS EN INFORMÁTICA"/>
    <x v="10"/>
    <s v="INFORME Y ORDEN DE PAGO"/>
    <n v="12"/>
    <n v="7200"/>
    <m/>
    <x v="2"/>
    <n v="0.33329999999999999"/>
    <n v="0.33329999999999999"/>
    <n v="0.33329999999999999"/>
    <n v="0.99990000000000001"/>
  </r>
  <r>
    <x v="1"/>
    <x v="1"/>
    <x v="2"/>
    <x v="46"/>
    <s v="ENTREGA DE UNIFORMES Y PRENDAS DE PROTECCIÓN"/>
    <x v="12"/>
    <s v="INFORME Y ORDEN DE PAGO"/>
    <n v="12"/>
    <n v="5400"/>
    <m/>
    <x v="2"/>
    <n v="1"/>
    <m/>
    <m/>
    <n v="1"/>
  </r>
  <r>
    <x v="1"/>
    <x v="1"/>
    <x v="2"/>
    <x v="20"/>
    <s v="papel bond A4- A3, folderes,separadores, esferos, resaltadores lapices, grapas, cintas de embalaje ,sobres, block de notas,maskin,cinta adesiva portaminas, y todo el material para oficina."/>
    <x v="14"/>
    <s v="INFORME Y ORDEN DE PAGO"/>
    <n v="12"/>
    <n v="15000"/>
    <m/>
    <x v="2"/>
    <n v="0.5"/>
    <n v="0.5"/>
    <m/>
    <n v="1"/>
  </r>
  <r>
    <x v="1"/>
    <x v="1"/>
    <x v="2"/>
    <x v="47"/>
    <s v="desinfectante,cloro, gel antibacterial,ambiental jabon liquido y barra ,ambiental,limpia muebles, limpia vidrios, detergente, escobas, franelas, papel higienico dispensador tollas de tela y  pape, trapeadores, tachos basura plastica amoral, fundas, escobas, cepillos plasticos, lava vajilla, rasqueteadores, cera de piso.  ect"/>
    <x v="14"/>
    <s v="INFORME Y ORDEN DE PAGO"/>
    <n v="12"/>
    <n v="25000"/>
    <m/>
    <x v="2"/>
    <n v="0.5"/>
    <n v="0.5"/>
    <m/>
    <n v="1"/>
  </r>
  <r>
    <x v="1"/>
    <x v="1"/>
    <x v="2"/>
    <x v="48"/>
    <s v="Tintas para las impresoras de todas las dependencias Municipales"/>
    <x v="10"/>
    <s v="INFORME Y ORDEN DE PAGO"/>
    <n v="12"/>
    <n v="10000"/>
    <m/>
    <x v="2"/>
    <n v="0.33329999999999999"/>
    <n v="0.33329999999999999"/>
    <n v="0.33329999999999999"/>
    <n v="0.99990000000000001"/>
  </r>
  <r>
    <x v="1"/>
    <x v="1"/>
    <x v="2"/>
    <x v="49"/>
    <s v="Adquisición de canaletas adhesivas diferentes dimensiones, jacks RJ45 Cat.6, cajas sobrepuestas con su respectivo face plate para un jack, fundas de amarras plasticas diferentes dimensiones, cajas de cable UTP Cat. 6, conectores RJ45, tornillos N° 6 MDF, Tacos Fisher N° 6, ETC"/>
    <x v="10"/>
    <s v="INFORME Y ORDEN DE PAGO"/>
    <n v="12"/>
    <n v="18000"/>
    <m/>
    <x v="2"/>
    <n v="0.33329999999999999"/>
    <n v="0.33329999999999999"/>
    <n v="0.33329999999999999"/>
    <n v="0.99990000000000001"/>
  </r>
  <r>
    <x v="1"/>
    <x v="1"/>
    <x v="2"/>
    <x v="50"/>
    <s v="Bienes de uso y consumo"/>
    <x v="10"/>
    <s v="INFORME Y ORDEN DE PAGO"/>
    <n v="12"/>
    <n v="5000"/>
    <m/>
    <x v="2"/>
    <n v="0.33329999999999999"/>
    <n v="0.33329999999999999"/>
    <n v="0.33329999999999999"/>
    <n v="0.99990000000000001"/>
  </r>
  <r>
    <x v="1"/>
    <x v="1"/>
    <x v="2"/>
    <x v="51"/>
    <s v="Contratación de Seguros en los Ramos Vida Colectiva Fidelidad Pública, Vehículos  (rastreo satelital), Equipo y Maquinaria, bienes inmuebles (edificios y construcciones), bienes muebles (equipo de oficina, informático, médico, odontológicos, eléctricos, electrónicos, calefones, faenamiento, piezas arqueológicas) del Gobierno Autónomo Descentralizado del Cantón Guaranda"/>
    <x v="12"/>
    <s v="INFORME Y ORDEN DE PAGO"/>
    <n v="12"/>
    <n v="180000"/>
    <m/>
    <x v="2"/>
    <n v="1"/>
    <m/>
    <m/>
    <n v="1"/>
  </r>
  <r>
    <x v="1"/>
    <x v="1"/>
    <x v="2"/>
    <x v="15"/>
    <s v="Compra de mobiliario para un adecuado flujo de espacio y trabajo"/>
    <x v="14"/>
    <s v="INFORME Y ORDEN DE PAGO"/>
    <n v="12"/>
    <n v="3500"/>
    <m/>
    <x v="2"/>
    <n v="0.33329999999999999"/>
    <n v="0.33329999999999999"/>
    <n v="0.33329999999999999"/>
    <n v="0.99990000000000001"/>
  </r>
  <r>
    <x v="1"/>
    <x v="1"/>
    <x v="2"/>
    <x v="43"/>
    <s v="Maquinarias de Limpieza ( Hidro lavadora semi industrial , Hidrantes de agua, sierra electrica, fumigadora  asperosa agrícola, motorolas"/>
    <x v="12"/>
    <s v="INFORME Y ORDEN DE PAGO"/>
    <n v="12"/>
    <n v="10000"/>
    <m/>
    <x v="2"/>
    <n v="0.33329999999999999"/>
    <n v="0.33329999999999999"/>
    <n v="0.33329999999999999"/>
    <n v="0.99990000000000001"/>
  </r>
  <r>
    <x v="1"/>
    <x v="1"/>
    <x v="2"/>
    <x v="52"/>
    <s v="Renovación del Sophos, Renovación del dominio guaranda.gob.ec, Adquisición de sistema de vigilancia mordeno"/>
    <x v="10"/>
    <s v="INFORME Y ORDEN DE PAGO"/>
    <n v="12"/>
    <n v="5000"/>
    <m/>
    <x v="2"/>
    <n v="0.33329999999999999"/>
    <n v="0.33329999999999999"/>
    <n v="0.33329999999999999"/>
    <n v="0.99990000000000001"/>
  </r>
  <r>
    <x v="0"/>
    <x v="0"/>
    <x v="3"/>
    <x v="53"/>
    <s v="garantizar el ejercicio y gestión administrativa y judicial en las diferentes areas del derecho"/>
    <x v="15"/>
    <s v="Ene-abrl 20%-mayo-ago 40%-sep-dic.40%"/>
    <n v="12"/>
    <n v="500000"/>
    <m/>
    <x v="3"/>
    <n v="1"/>
    <m/>
    <m/>
    <n v="1"/>
  </r>
  <r>
    <x v="1"/>
    <x v="1"/>
    <x v="4"/>
    <x v="54"/>
    <s v="bienestar subjetivo procedente de la actividad laboral"/>
    <x v="16"/>
    <s v="Ene-abrl 40%-mayo-ago 30%-sep-dic.30%"/>
    <n v="12"/>
    <n v="77916"/>
    <m/>
    <x v="3"/>
    <n v="0.33"/>
    <n v="0.33"/>
    <n v="0.34"/>
    <n v="1"/>
  </r>
  <r>
    <x v="1"/>
    <x v="1"/>
    <x v="4"/>
    <x v="55"/>
    <s v="bienestar subjetivo procedente de la actividad laboral"/>
    <x v="16"/>
    <s v="Ene-abrl 40%-mayo-ago 30%-sep-dic.30%"/>
    <n v="12"/>
    <n v="6493"/>
    <m/>
    <x v="3"/>
    <n v="0.33"/>
    <n v="0.33"/>
    <n v="0.34"/>
    <n v="1"/>
  </r>
  <r>
    <x v="1"/>
    <x v="1"/>
    <x v="4"/>
    <x v="56"/>
    <s v="bienestar subjetivo procedente de la actividad laboral"/>
    <x v="16"/>
    <s v="Ene-abrl 40%-mayo-ago 30%-sep-dic.30%"/>
    <n v="12"/>
    <n v="2100"/>
    <m/>
    <x v="3"/>
    <n v="0.33"/>
    <n v="0.33"/>
    <n v="0.34"/>
    <n v="1"/>
  </r>
  <r>
    <x v="1"/>
    <x v="1"/>
    <x v="4"/>
    <x v="57"/>
    <s v="bienestar subjetivo procedente de la actividad laboral"/>
    <x v="16"/>
    <s v="Ene-abrl 40%-mayo-ago 30%-sep-dic.30%"/>
    <n v="12"/>
    <n v="2000"/>
    <m/>
    <x v="3"/>
    <n v="0.33"/>
    <n v="0.33"/>
    <n v="0.34"/>
    <n v="1"/>
  </r>
  <r>
    <x v="1"/>
    <x v="1"/>
    <x v="4"/>
    <x v="6"/>
    <s v="bienestar subjetivo procedente de la actividad laboral"/>
    <x v="16"/>
    <s v="Ene-abrl 40%-mayo-ago 30%-sep-dic.30%"/>
    <n v="12"/>
    <n v="9077.2099999999991"/>
    <m/>
    <x v="3"/>
    <n v="0.33"/>
    <n v="0.33"/>
    <n v="0.34"/>
    <n v="1"/>
  </r>
  <r>
    <x v="1"/>
    <x v="1"/>
    <x v="4"/>
    <x v="30"/>
    <s v="bienestar subjetivo procedente de la actividad laboral"/>
    <x v="16"/>
    <s v="Ene-abrl 40%-mayo-ago 30%-sep-dic.30%"/>
    <n v="12"/>
    <n v="6490.4"/>
    <m/>
    <x v="3"/>
    <n v="0.33"/>
    <n v="0.33"/>
    <n v="0.34"/>
    <n v="1"/>
  </r>
  <r>
    <x v="1"/>
    <x v="1"/>
    <x v="4"/>
    <x v="58"/>
    <s v="bienestar subjetivo procedente de la actividad laboral"/>
    <x v="16"/>
    <s v="Ene-abrl 40%-mayo-ago 30%-sep-dic.30%"/>
    <n v="12"/>
    <n v="5000"/>
    <m/>
    <x v="3"/>
    <n v="0.33"/>
    <n v="0.33"/>
    <n v="0.34"/>
    <n v="1"/>
  </r>
  <r>
    <x v="1"/>
    <x v="1"/>
    <x v="4"/>
    <x v="59"/>
    <s v="bienestar subjetivo procedente de la actividad laboral"/>
    <x v="16"/>
    <s v="Ene-abrl 40%-mayo-ago 30%-sep-dic.30%"/>
    <n v="12"/>
    <n v="1500"/>
    <m/>
    <x v="3"/>
    <n v="0.33"/>
    <n v="0.33"/>
    <n v="0.34"/>
    <n v="1"/>
  </r>
  <r>
    <x v="1"/>
    <x v="1"/>
    <x v="3"/>
    <x v="60"/>
    <m/>
    <x v="16"/>
    <m/>
    <n v="12"/>
    <n v="5000"/>
    <m/>
    <x v="3"/>
    <n v="0.33"/>
    <n v="0.33"/>
    <n v="0.34"/>
    <n v="1"/>
  </r>
  <r>
    <x v="1"/>
    <x v="1"/>
    <x v="3"/>
    <x v="61"/>
    <s v="Adquisición de equipos y programas"/>
    <x v="16"/>
    <m/>
    <n v="12"/>
    <n v="4000"/>
    <m/>
    <x v="3"/>
    <n v="0.33"/>
    <n v="0.33"/>
    <n v="0.34"/>
    <n v="1"/>
  </r>
  <r>
    <x v="0"/>
    <x v="2"/>
    <x v="5"/>
    <x v="26"/>
    <s v="COORDINAR, ADMINISTRAR Y CONTROLAR AL TALENTO HUMANO DEL GADCG"/>
    <x v="1"/>
    <s v="ELABORACION MENSUAL DE ROLES DE SUELDOS"/>
    <n v="12"/>
    <n v="147756"/>
    <m/>
    <x v="4"/>
    <n v="0.33329999999999999"/>
    <n v="0.33329999999999999"/>
    <n v="0.33329999999999999"/>
    <n v="1"/>
  </r>
  <r>
    <x v="1"/>
    <x v="1"/>
    <x v="6"/>
    <x v="27"/>
    <s v="COORDINAR, ADMINISTRAR Y CONTROLAR AL TALENTO HUMANO DEL GADCG"/>
    <x v="17"/>
    <s v="ELABORACION MENSUAL DE DECIMO TERCER SUELDO HASTA EL 20 DE DICIEMBRE DE CADA AÑO"/>
    <n v="1"/>
    <n v="12313"/>
    <m/>
    <x v="4"/>
    <m/>
    <m/>
    <n v="1"/>
    <n v="1"/>
  </r>
  <r>
    <x v="1"/>
    <x v="1"/>
    <x v="7"/>
    <x v="28"/>
    <s v="COORDINAR, ADMINISTRAR Y CONTROLAR AL TALENTO HUMANO DEL GADCG"/>
    <x v="18"/>
    <s v="ELABORACION MENSUAL DE DECIMO CUARTO SUELDO HASTA EL 20 DE AGOSTO DE CADA AÑO"/>
    <n v="1"/>
    <n v="3780"/>
    <m/>
    <x v="4"/>
    <m/>
    <n v="1"/>
    <m/>
    <n v="1"/>
  </r>
  <r>
    <x v="1"/>
    <x v="1"/>
    <x v="7"/>
    <x v="62"/>
    <s v="COORDINAR, ADMINISTRAR Y CONTROLAR AL TALENTO HUMANO DEL GADCG"/>
    <x v="19"/>
    <s v="AUTORIZACION DE LA MAXIMA AUTORIDAD CON EL CRONOGRAMA A EJECUTARSE"/>
    <n v="12"/>
    <n v="1000"/>
    <m/>
    <x v="5"/>
    <n v="0.33329999999999999"/>
    <n v="0.33329999999999999"/>
    <n v="0.33329999999999999"/>
    <n v="1"/>
  </r>
  <r>
    <x v="1"/>
    <x v="1"/>
    <x v="7"/>
    <x v="63"/>
    <m/>
    <x v="20"/>
    <s v="INFORME DE JORNADAS LABORADAS , CON LOS RESPALDOS RESPECTIVOS"/>
    <n v="12"/>
    <m/>
    <m/>
    <x v="5"/>
    <n v="0.33329999999999999"/>
    <n v="0.33329999999999999"/>
    <n v="0.33329999999999999"/>
    <n v="1"/>
  </r>
  <r>
    <x v="1"/>
    <x v="1"/>
    <x v="7"/>
    <x v="63"/>
    <m/>
    <x v="21"/>
    <s v="CALCULOS DE LOS VALORES QUE LES CORRESPONDE POR LABORAR FUERA DE  LA JORNADA LABORAR"/>
    <n v="12"/>
    <m/>
    <m/>
    <x v="6"/>
    <n v="0.33329999999999999"/>
    <n v="0.33329999999999999"/>
    <n v="0.33329999999999999"/>
    <n v="1"/>
  </r>
  <r>
    <x v="1"/>
    <x v="1"/>
    <x v="7"/>
    <x v="63"/>
    <m/>
    <x v="22"/>
    <s v="SOLICITAR CERTIFICACION DE FONDOS, Y PROCEDER CON EL PAGO"/>
    <n v="12"/>
    <m/>
    <m/>
    <x v="7"/>
    <n v="0.33329999999999999"/>
    <n v="0.33329999999999999"/>
    <n v="0.33329999999999999"/>
    <n v="1"/>
  </r>
  <r>
    <x v="1"/>
    <x v="1"/>
    <x v="7"/>
    <x v="64"/>
    <s v="COORDINAR, ADMINISTRAR Y CONTROLAR AL TALENTO HUMANO DEL GADCG"/>
    <x v="23"/>
    <s v="REQUERIMIENTO DE PERSONAL PARA INCLUIR EN EL PLAN"/>
    <n v="1"/>
    <n v="20000"/>
    <m/>
    <x v="8"/>
    <n v="1"/>
    <m/>
    <m/>
    <n v="1"/>
  </r>
  <r>
    <x v="1"/>
    <x v="1"/>
    <x v="7"/>
    <x v="63"/>
    <m/>
    <x v="24"/>
    <s v="CERTIFICACION DE FONDOS PARA LA CONTRATACION"/>
    <n v="0.5"/>
    <m/>
    <m/>
    <x v="7"/>
    <n v="0.33329999999999999"/>
    <n v="0.33329999999999999"/>
    <n v="0.33329999999999999"/>
    <n v="1"/>
  </r>
  <r>
    <x v="1"/>
    <x v="1"/>
    <x v="7"/>
    <x v="63"/>
    <m/>
    <x v="25"/>
    <s v="CONTRATACION DE PERSONAL"/>
    <n v="0.5"/>
    <m/>
    <m/>
    <x v="4"/>
    <n v="0.33329999999999999"/>
    <n v="0.33329999999999999"/>
    <n v="0.33329999999999999"/>
    <n v="1"/>
  </r>
  <r>
    <x v="1"/>
    <x v="1"/>
    <x v="7"/>
    <x v="29"/>
    <s v="COORDINAR, ADMINISTRAR Y CONTROLAR AL TALENTO HUMANO DEL GADCG"/>
    <x v="26"/>
    <s v="SOLICITUD DE SUBROGACION DE FUNCIONES EN LOS CARGOS NECESARIOS"/>
    <n v="0.5"/>
    <n v="1000"/>
    <m/>
    <x v="9"/>
    <n v="0.33329999999999999"/>
    <n v="0.33329999999999999"/>
    <n v="0.33329999999999999"/>
    <n v="1"/>
  </r>
  <r>
    <x v="1"/>
    <x v="1"/>
    <x v="7"/>
    <x v="63"/>
    <m/>
    <x v="27"/>
    <s v="ELABORACION DE ACCION DE PERSONAL"/>
    <n v="0.5"/>
    <m/>
    <m/>
    <x v="4"/>
    <n v="0.33329999999999999"/>
    <n v="0.33329999999999999"/>
    <n v="0.33329999999999999"/>
    <n v="1"/>
  </r>
  <r>
    <x v="1"/>
    <x v="1"/>
    <x v="7"/>
    <x v="63"/>
    <m/>
    <x v="28"/>
    <s v="CERTIFICACION DE FONDOSY PROCESO DE PAGO"/>
    <n v="0.5"/>
    <m/>
    <m/>
    <x v="7"/>
    <n v="0.33329999999999999"/>
    <n v="0.33329999999999999"/>
    <n v="0.33329999999999999"/>
    <n v="1"/>
  </r>
  <r>
    <x v="1"/>
    <x v="1"/>
    <x v="7"/>
    <x v="6"/>
    <s v="COORDINAR, ADMINISTRAR Y CONTROLAR AL TALENTO HUMANO DEL GADCG"/>
    <x v="1"/>
    <s v="ELABORACION MENSUAL DE ROLES DE SUELDOS"/>
    <n v="12"/>
    <n v="17213.57"/>
    <m/>
    <x v="6"/>
    <n v="0.33329999999999999"/>
    <n v="0.33329999999999999"/>
    <n v="0.33329999999999999"/>
    <n v="1"/>
  </r>
  <r>
    <x v="1"/>
    <x v="1"/>
    <x v="7"/>
    <x v="30"/>
    <s v="COORDINAR, ADMINISTRAR Y CONTROLAR AL TALENTO HUMANO DEL GADCG"/>
    <x v="1"/>
    <s v="ELABORACION MENSUAL DE ROLES DE SUELDOS"/>
    <n v="12"/>
    <n v="12308.07"/>
    <m/>
    <x v="6"/>
    <n v="0.33329999999999999"/>
    <n v="0.33329999999999999"/>
    <n v="0.33329999999999999"/>
    <n v="1"/>
  </r>
  <r>
    <x v="1"/>
    <x v="1"/>
    <x v="7"/>
    <x v="31"/>
    <s v="COORDINAR, ADMINISTRAR Y CONTROLAR AL TALENTO HUMANO DEL GADCG"/>
    <x v="5"/>
    <s v="ELABORACION DE CALCULOS RESPECTIVOS, CERTIFICACION DE FONDOS PARA EL PAGO "/>
    <n v="12"/>
    <n v="3000"/>
    <m/>
    <x v="4"/>
    <n v="0.33329999999999999"/>
    <n v="0.33329999999999999"/>
    <n v="0.33329999999999999"/>
    <n v="1"/>
  </r>
  <r>
    <x v="1"/>
    <x v="1"/>
    <x v="7"/>
    <x v="32"/>
    <s v="FORTALECER LAS CAPACIDADES Y COMPETENCIAS DEL TALENTO HUMANO DEL GADCG"/>
    <x v="6"/>
    <s v="EJECUCION DEL PLAN DE CAPACITACION CON EL FIN DE DISMINUIR LA BRECHA ENTRE SUS CONOCIMIENTOS Y LOS REQUERIMIENTOS DEL PUESTO QUE DESEMPEÑA"/>
    <n v="12"/>
    <n v="12000"/>
    <m/>
    <x v="4"/>
    <n v="0.33329999999999999"/>
    <n v="0.33329999999999999"/>
    <n v="0.33329999999999999"/>
    <n v="1"/>
  </r>
  <r>
    <x v="1"/>
    <x v="1"/>
    <x v="7"/>
    <x v="65"/>
    <s v="MANTENER EN BUENAS CONDICIONES LOS EXTINTORES EXISTENTES EN LA INSTITUCION "/>
    <x v="29"/>
    <s v="RECARGA DE EXTINTORES"/>
    <n v="12"/>
    <n v="2000"/>
    <m/>
    <x v="4"/>
    <n v="1"/>
    <m/>
    <m/>
    <n v="1"/>
  </r>
  <r>
    <x v="1"/>
    <x v="1"/>
    <x v="7"/>
    <x v="66"/>
    <s v="DAR ATENCION MEDICA A LOS SERVIDORES MUNICIPALES QUE LO REQUIERAN"/>
    <x v="30"/>
    <s v="IDENTIFICAR INSTRUMENTAL NECESARIO PARA MEJORAR LAS CONDICIONES DEL CONSULTORIO MEDICO"/>
    <n v="12"/>
    <n v="3000"/>
    <m/>
    <x v="4"/>
    <n v="0.33329999999999999"/>
    <n v="0.33329999999999999"/>
    <n v="0.33329999999999999"/>
    <n v="1"/>
  </r>
  <r>
    <x v="1"/>
    <x v="1"/>
    <x v="7"/>
    <x v="67"/>
    <m/>
    <x v="31"/>
    <s v="IDENTIFICAR MEDICAMENTOS  NECESARIOS PARA MEJORAR LAS CONDICIONES DEL CONSULTORIO MEDICO"/>
    <n v="12"/>
    <n v="7000"/>
    <m/>
    <x v="4"/>
    <n v="0.33329999999999999"/>
    <n v="0.33329999999999999"/>
    <n v="0.33329999999999999"/>
    <n v="1"/>
  </r>
  <r>
    <x v="1"/>
    <x v="1"/>
    <x v="7"/>
    <x v="68"/>
    <s v="DOTAR DEL MATERIAL DE OFICINA NECESARIO A TODOS LOS SERVIDORES QUE LABORAN EN LA DIRECCION"/>
    <x v="32"/>
    <s v="REALIZAR LA SOLICITUD DE MATERIALES NECESARIOS"/>
    <n v="1"/>
    <n v="3000"/>
    <m/>
    <x v="4"/>
    <n v="1"/>
    <m/>
    <m/>
    <n v="1"/>
  </r>
  <r>
    <x v="1"/>
    <x v="1"/>
    <x v="7"/>
    <x v="43"/>
    <s v="DOTAR DE MAQUINARIA Y EQUIPO NECESARIO A TODOS LOS SERVIDORES QUE LABORAN EN LA DIRECCION"/>
    <x v="33"/>
    <s v="REALIZAR LA SOLICITUD DE EQUIPOS NECESARIOS"/>
    <n v="1"/>
    <n v="3000"/>
    <m/>
    <x v="4"/>
    <n v="1"/>
    <m/>
    <m/>
    <n v="1"/>
  </r>
  <r>
    <x v="1"/>
    <x v="1"/>
    <x v="7"/>
    <x v="69"/>
    <s v="DOTAR DEL MATERIAL DE EQUIPO INFORMATICO NECESARIO A TODOS LOS SERVIDORES QUE LABORAN EN LA DIRECCION"/>
    <x v="33"/>
    <s v="REALIZAR LA SOLICITUD DE EQUIPOS NECESARIOS"/>
    <n v="1"/>
    <n v="3000"/>
    <m/>
    <x v="4"/>
    <n v="1"/>
    <m/>
    <m/>
    <n v="1"/>
  </r>
  <r>
    <x v="1"/>
    <x v="1"/>
    <x v="7"/>
    <x v="33"/>
    <s v="ADQUIRIR MUEBLES DE OFICINA"/>
    <x v="7"/>
    <s v="REALIZAR LA SOLICITUD DE MOBILIARIO  NECESARIO"/>
    <n v="1"/>
    <n v="3000"/>
    <m/>
    <x v="4"/>
    <n v="1"/>
    <m/>
    <m/>
    <n v="1"/>
  </r>
  <r>
    <x v="1"/>
    <x v="1"/>
    <x v="7"/>
    <x v="70"/>
    <s v="ADQUIRIR ALCOHOL Y MASCARILLAS PARA EL PERSONAL DEL GAD GUARANDA"/>
    <x v="34"/>
    <s v="REALIZAR SOLICITUD DE ALCOHOL Y MASCARILLAS, DISTRIBUIR EQUITATIVAMANTE AL PERSONAL"/>
    <n v="12"/>
    <n v="6000"/>
    <m/>
    <x v="4"/>
    <n v="0.33329999999999999"/>
    <n v="0.33329999999999999"/>
    <n v="0.33329999999999999"/>
    <n v="1"/>
  </r>
  <r>
    <x v="1"/>
    <x v="1"/>
    <x v="7"/>
    <x v="71"/>
    <s v="JUBILAR AL PERSONAL QUE CUMPLA CON LOS REQUERIMIENTO LEGALES"/>
    <x v="35"/>
    <s v="EJECUCION DEL PLAN DE JUBILACION DE LA INSTITUCION"/>
    <n v="12"/>
    <n v="0"/>
    <m/>
    <x v="4"/>
    <n v="0.33329999999999999"/>
    <n v="0.33329999999999999"/>
    <n v="0.33329999999999999"/>
    <n v="1"/>
  </r>
  <r>
    <x v="2"/>
    <x v="3"/>
    <x v="8"/>
    <x v="72"/>
    <s v="Cumplir con las actividades administrativas-financieras de la Dirección Financiera"/>
    <x v="36"/>
    <s v="ROLES DE PAGO - COMPROBANTE DE PAGO - TRANSFERENCIAS SPI."/>
    <n v="12"/>
    <n v="240532"/>
    <s v="120.51.01.05"/>
    <x v="10"/>
    <n v="0.33329999999999999"/>
    <n v="0.33"/>
    <n v="0.34"/>
    <n v="1.0033000000000001"/>
  </r>
  <r>
    <x v="1"/>
    <x v="1"/>
    <x v="8"/>
    <x v="73"/>
    <s v="Cumplir con las actividades administrativas-financieras de la Dirección Financiera"/>
    <x v="36"/>
    <s v="ROLES DE PAGO - COMPROBANTE DE PAGO - TRANSFERENCIAS SPI."/>
    <n v="12"/>
    <n v="19211"/>
    <s v="120.51.02.03"/>
    <x v="10"/>
    <n v="0.33329999999999999"/>
    <n v="0.33"/>
    <n v="0.34"/>
    <n v="1.0033000000000001"/>
  </r>
  <r>
    <x v="1"/>
    <x v="1"/>
    <x v="8"/>
    <x v="74"/>
    <s v="Cumplir con las actividades administrativas-financieras de la Dirección Financiera"/>
    <x v="36"/>
    <s v="ROLES DE PAGO - COMPROBANTE DE PAGO - TRANSFERENCIAS SPI."/>
    <n v="12"/>
    <n v="7560"/>
    <s v="120.51.02.04"/>
    <x v="10"/>
    <n v="0.33329999999999999"/>
    <n v="0.33"/>
    <n v="0.34"/>
    <n v="1.0033000000000001"/>
  </r>
  <r>
    <x v="1"/>
    <x v="1"/>
    <x v="8"/>
    <x v="75"/>
    <s v="Cumplir con las actividades administrativas-financieras de la Dirección Financiera"/>
    <x v="36"/>
    <s v="ROLES DE PAGO - COMPROBANTE DE PAGO - TRANSFERENCIAS SPI."/>
    <n v="12"/>
    <n v="19203.32"/>
    <s v="120.51.06.02"/>
    <x v="10"/>
    <n v="0.33329999999999999"/>
    <n v="0.33"/>
    <n v="0.34"/>
    <n v="1.0033000000000001"/>
  </r>
  <r>
    <x v="1"/>
    <x v="1"/>
    <x v="8"/>
    <x v="76"/>
    <s v="Cumplir con las actividades administrativas-financieras de la Dirección Financiera"/>
    <x v="36"/>
    <s v="PLANILLAS IESS"/>
    <n v="12"/>
    <n v="26856.98"/>
    <s v="120.56.06.01"/>
    <x v="10"/>
    <n v="0.33329999999999999"/>
    <n v="0.33"/>
    <n v="0.34"/>
    <n v="1.0033000000000001"/>
  </r>
  <r>
    <x v="1"/>
    <x v="1"/>
    <x v="8"/>
    <x v="77"/>
    <s v="Cumplir con las actividades administrativas-financieras de la Dirección Financiera"/>
    <x v="36"/>
    <s v="INFORMES - ROLES DE PAGO - COMPROBANTE DE PAGO - TRANSFERENCIAS SPI."/>
    <n v="12"/>
    <n v="3500"/>
    <s v="120.51.05.09"/>
    <x v="10"/>
    <n v="0.33329999999999999"/>
    <n v="0.33"/>
    <n v="0.34"/>
    <n v="1.0033000000000001"/>
  </r>
  <r>
    <x v="1"/>
    <x v="1"/>
    <x v="8"/>
    <x v="4"/>
    <s v="Cumplir con las actividades administrativas-financieras de la Dirección Financiera"/>
    <x v="36"/>
    <s v="INFORMES - CONTRATOS - COMPROBANTE DE PAGO - TRANSFERENCIAS SPI."/>
    <n v="12"/>
    <n v="15000"/>
    <s v="120.51.05.10"/>
    <x v="10"/>
    <n v="0.33329999999999999"/>
    <n v="0.33"/>
    <n v="0.34"/>
    <n v="1.0033000000000001"/>
  </r>
  <r>
    <x v="1"/>
    <x v="1"/>
    <x v="8"/>
    <x v="78"/>
    <s v="Cumplir con las actividades administrativas-financieras de la Dirección Financiera"/>
    <x v="36"/>
    <s v="INFORMES - ACCION DE PERSONAL - COMPROBANTE DE PAGO - TRANSFERENCIAS SPI."/>
    <n v="12"/>
    <n v="2000"/>
    <s v="120.51.05.12"/>
    <x v="10"/>
    <n v="0.33329999999999999"/>
    <n v="0.33"/>
    <n v="0.34"/>
    <n v="1.0033000000000001"/>
  </r>
  <r>
    <x v="1"/>
    <x v="1"/>
    <x v="8"/>
    <x v="79"/>
    <s v="Cumplir con las actividades administrativas-financieras de la Dirección Financiera"/>
    <x v="36"/>
    <s v="INFORMES - ACCION DE PERSONAL - COMPROBANTE DE PAGO - TRANSFERENCIAS SPI."/>
    <n v="12"/>
    <n v="1000"/>
    <s v="120.51.05.13"/>
    <x v="10"/>
    <n v="0.33329999999999999"/>
    <n v="0.33"/>
    <n v="0.34"/>
    <n v="1.0033000000000001"/>
  </r>
  <r>
    <x v="1"/>
    <x v="1"/>
    <x v="8"/>
    <x v="80"/>
    <s v="Cumplir con las actividades administrativas-financieras de la Dirección Financiera"/>
    <x v="36"/>
    <s v="INFORME DE AUTORIZACION - COMPROBANTE DE PAGO - TRANSFERENCIAS SPI."/>
    <n v="12"/>
    <n v="7736"/>
    <s v="120.51.07.07"/>
    <x v="10"/>
    <n v="0.33329999999999999"/>
    <n v="0.33"/>
    <n v="0.34"/>
    <n v="1.0033000000000001"/>
  </r>
  <r>
    <x v="1"/>
    <x v="1"/>
    <x v="8"/>
    <x v="81"/>
    <s v="Cumplir con las actividades  de recaudación de la Dirección Financiera"/>
    <x v="36"/>
    <s v="INFORME - FACTURA - ACTAS - COMPROBANTE DE PAGO - TRANSFERENCIA"/>
    <n v="12"/>
    <n v="15000"/>
    <s v="120.53.02.04"/>
    <x v="10"/>
    <n v="1"/>
    <n v="0"/>
    <n v="0"/>
    <n v="1"/>
  </r>
  <r>
    <x v="1"/>
    <x v="1"/>
    <x v="8"/>
    <x v="82"/>
    <s v="Cumplir con las actividades  de recaudación de la Dirección Financiera"/>
    <x v="36"/>
    <s v="INFORME - FACTURA - ACTAS - COMPROBANTE DE PAGO - TRANSFERENCIA"/>
    <n v="12"/>
    <n v="1000"/>
    <s v="120.53.02.07"/>
    <x v="10"/>
    <n v="1"/>
    <n v="0"/>
    <n v="0"/>
    <n v="1"/>
  </r>
  <r>
    <x v="1"/>
    <x v="1"/>
    <x v="8"/>
    <x v="83"/>
    <s v="Cumplir con las actividades administrativas-financieras de la Dirección Financiera"/>
    <x v="36"/>
    <s v="INFORME - FACTURA - ACTAS - COMPROBANTE DE PAGO - TRANSFERENCIA"/>
    <n v="12"/>
    <n v="1100"/>
    <s v="120.53.03.01  120.53.03.03"/>
    <x v="10"/>
    <n v="1"/>
    <n v="0"/>
    <n v="0"/>
    <n v="1"/>
  </r>
  <r>
    <x v="1"/>
    <x v="1"/>
    <x v="8"/>
    <x v="84"/>
    <s v="Cumplir con las actividades administrativas-financieras de la Dirección Financiera"/>
    <x v="36"/>
    <s v="INFORMES - REGISTROS - FACTURA - COMPROBANTE DE PAGO . TRANSFERENCIA SPI"/>
    <n v="8"/>
    <n v="2000"/>
    <s v="120.53.06.12"/>
    <x v="10"/>
    <n v="0.5"/>
    <n v="0.5"/>
    <n v="0"/>
    <n v="1"/>
  </r>
  <r>
    <x v="1"/>
    <x v="1"/>
    <x v="8"/>
    <x v="85"/>
    <s v="Cumplir con las actividades administrativas-financieras de la Dirección Financiera"/>
    <x v="36"/>
    <s v="INFORME - FACTURA - ACTAS - COMPROBANTE DE PAGO - TRANSFERENCIA"/>
    <n v="4"/>
    <n v="5000"/>
    <s v="120.53.07.02"/>
    <x v="10"/>
    <n v="1"/>
    <n v="0"/>
    <n v="0"/>
    <n v="1"/>
  </r>
  <r>
    <x v="1"/>
    <x v="1"/>
    <x v="8"/>
    <x v="86"/>
    <s v="Cumplir con las actividades administrativas-financieras de la Dirección Financiera"/>
    <x v="36"/>
    <s v="INFORME - FACTURA - ACTAS - COMPROBANTE DE PAGO - TRANSFERENCIA"/>
    <n v="4"/>
    <n v="7000"/>
    <s v="120.53.07.02"/>
    <x v="10"/>
    <n v="1"/>
    <n v="0"/>
    <n v="0"/>
    <n v="1"/>
  </r>
  <r>
    <x v="1"/>
    <x v="1"/>
    <x v="8"/>
    <x v="87"/>
    <s v="Cumplir con las actividades administrativas-financieras de la Dirección Financiera"/>
    <x v="36"/>
    <s v="INFORME - FACTURA - ACTAS - COMPROBANTE DE PAGO - TRANSFERENCIA"/>
    <n v="4"/>
    <n v="3600"/>
    <s v="120.53.08.02"/>
    <x v="10"/>
    <n v="1"/>
    <n v="0"/>
    <n v="0"/>
    <n v="1"/>
  </r>
  <r>
    <x v="1"/>
    <x v="1"/>
    <x v="8"/>
    <x v="20"/>
    <s v="Cumplir con las actividades administrativas-financieras de la Dirección Financiera"/>
    <x v="36"/>
    <s v="SOLICITUDES - INGRESO A BODEGA - FACTURA - ACTAS - COMPROBANTE DE PAGO - TRANSFERENCIA"/>
    <n v="12"/>
    <n v="7000"/>
    <s v="120.53.08.04"/>
    <x v="10"/>
    <n v="0.33329999999999999"/>
    <n v="0.33"/>
    <n v="0.34"/>
    <n v="1.0033000000000001"/>
  </r>
  <r>
    <x v="1"/>
    <x v="1"/>
    <x v="8"/>
    <x v="88"/>
    <s v="Cumplir con las actividades administrativas-financieras de la Dirección Financiera"/>
    <x v="36"/>
    <s v="SOLICITUDES - INGRESO A BODEGA - FACTURA - ACTAS - COMPROBANTE DE PAGO - TRANSFERENCIA"/>
    <n v="12"/>
    <n v="70000"/>
    <s v="120.57.01.02"/>
    <x v="10"/>
    <n v="0.33329999999999999"/>
    <n v="0.33"/>
    <n v="0.34"/>
    <n v="1.0033000000000001"/>
  </r>
  <r>
    <x v="1"/>
    <x v="1"/>
    <x v="8"/>
    <x v="89"/>
    <s v="Cumplir con las actividades administrativas-financieras de la Dirección Financiera"/>
    <x v="36"/>
    <s v="SOLICITUDES - INGRESO A BODEGA - FACTURA - ACTAS - COMPROBANTE DE PAGO - TRANSFERENCIA"/>
    <n v="8"/>
    <n v="3000"/>
    <s v="120.84.01.03"/>
    <x v="10"/>
    <n v="0.5"/>
    <n v="0.5"/>
    <n v="0"/>
    <n v="1"/>
  </r>
  <r>
    <x v="1"/>
    <x v="1"/>
    <x v="8"/>
    <x v="43"/>
    <s v="Cumplir con las actividades administrativas-financieras de la Dirección Financiera"/>
    <x v="36"/>
    <s v="SOLICITUDES - INGRESO A BODEGA - FACTURA - ACTAS - COMPROBANTE DE PAGO - TRANSFERENCIA"/>
    <n v="8"/>
    <n v="2000"/>
    <s v="120.84.01.04"/>
    <x v="10"/>
    <n v="0.5"/>
    <n v="0.5"/>
    <n v="0"/>
    <n v="1"/>
  </r>
  <r>
    <x v="1"/>
    <x v="1"/>
    <x v="8"/>
    <x v="25"/>
    <s v="Cumplir con las actividades administrativas-financieras de la Dirección Financiera"/>
    <x v="36"/>
    <s v="SOLICITUDES - INGRESO A BODEGA - FACTURA - ACTAS - COMPROBANTE DE PAGO - TRANSFERENCIA"/>
    <n v="8"/>
    <n v="7000"/>
    <s v="120.84.01.07"/>
    <x v="10"/>
    <n v="0.5"/>
    <n v="0.5"/>
    <n v="0"/>
    <n v="1"/>
  </r>
  <r>
    <x v="0"/>
    <x v="2"/>
    <x v="9"/>
    <x v="34"/>
    <s v="Remuneraciones Unificadas"/>
    <x v="8"/>
    <s v="Roles"/>
    <n v="12"/>
    <n v="87204"/>
    <m/>
    <x v="11"/>
    <n v="0.33"/>
    <n v="0.33"/>
    <n v="0.34"/>
    <n v="1"/>
  </r>
  <r>
    <x v="1"/>
    <x v="1"/>
    <x v="9"/>
    <x v="90"/>
    <s v="Salarios Unificados"/>
    <x v="8"/>
    <s v="Roles"/>
    <n v="12"/>
    <n v="24958.02"/>
    <m/>
    <x v="11"/>
    <n v="0.33"/>
    <n v="0.33"/>
    <n v="0.34"/>
    <n v="1"/>
  </r>
  <r>
    <x v="1"/>
    <x v="1"/>
    <x v="9"/>
    <x v="35"/>
    <s v="Decimo tercer Sueldo"/>
    <x v="8"/>
    <s v="Roles"/>
    <n v="1"/>
    <n v="9020"/>
    <m/>
    <x v="11"/>
    <n v="0.33"/>
    <n v="0.33"/>
    <n v="0.34"/>
    <m/>
  </r>
  <r>
    <x v="1"/>
    <x v="1"/>
    <x v="9"/>
    <x v="35"/>
    <s v="Decimocuarto"/>
    <x v="8"/>
    <s v="Roles"/>
    <n v="1"/>
    <n v="4620"/>
    <m/>
    <x v="11"/>
    <n v="0.33"/>
    <n v="0.33"/>
    <n v="0.34"/>
    <m/>
  </r>
  <r>
    <x v="1"/>
    <x v="1"/>
    <x v="7"/>
    <x v="35"/>
    <s v="Horas extraordinarias"/>
    <x v="8"/>
    <s v="Roles"/>
    <n v="12"/>
    <n v="2500"/>
    <m/>
    <x v="11"/>
    <n v="0.33"/>
    <n v="0.33"/>
    <n v="0.34"/>
    <m/>
  </r>
  <r>
    <x v="1"/>
    <x v="1"/>
    <x v="9"/>
    <x v="91"/>
    <s v="Servicios temporales por contrato "/>
    <x v="8"/>
    <s v="Informe y Orden de Pago"/>
    <n v="12"/>
    <n v="20000"/>
    <m/>
    <x v="11"/>
    <n v="0.33"/>
    <n v="0.33"/>
    <n v="0.34"/>
    <m/>
  </r>
  <r>
    <x v="1"/>
    <x v="1"/>
    <x v="7"/>
    <x v="63"/>
    <s v="subrogacion"/>
    <x v="8"/>
    <s v="Roles"/>
    <m/>
    <n v="2000"/>
    <m/>
    <x v="11"/>
    <n v="0.33"/>
    <n v="0.33"/>
    <n v="0.34"/>
    <m/>
  </r>
  <r>
    <x v="1"/>
    <x v="1"/>
    <x v="9"/>
    <x v="63"/>
    <s v="Aporte Patronal "/>
    <x v="8"/>
    <s v="Informe y Orden de Pago"/>
    <n v="12"/>
    <n v="12715.14"/>
    <m/>
    <x v="11"/>
    <n v="0.33"/>
    <n v="0.33"/>
    <n v="0.34"/>
    <n v="1"/>
  </r>
  <r>
    <x v="1"/>
    <x v="1"/>
    <x v="9"/>
    <x v="36"/>
    <s v="fondos de reserva"/>
    <x v="16"/>
    <m/>
    <n v="12"/>
    <n v="9017.09"/>
    <m/>
    <x v="11"/>
    <n v="0.33"/>
    <n v="0.33"/>
    <n v="0.34"/>
    <n v="1"/>
  </r>
  <r>
    <x v="1"/>
    <x v="1"/>
    <x v="9"/>
    <x v="63"/>
    <s v="Compensacion por  vacaciones no Gozadas"/>
    <x v="16"/>
    <m/>
    <m/>
    <n v="4500"/>
    <m/>
    <x v="11"/>
    <n v="0.33"/>
    <n v="0.33"/>
    <n v="0.34"/>
    <n v="1"/>
  </r>
  <r>
    <x v="1"/>
    <x v="1"/>
    <x v="9"/>
    <x v="37"/>
    <s v="Agua Potable"/>
    <x v="37"/>
    <s v="Planillas de pago"/>
    <n v="12"/>
    <n v="250"/>
    <m/>
    <x v="11"/>
    <n v="0.33"/>
    <n v="0.33"/>
    <n v="0.34"/>
    <n v="1"/>
  </r>
  <r>
    <x v="1"/>
    <x v="1"/>
    <x v="9"/>
    <x v="37"/>
    <s v="Energia Electrica"/>
    <x v="37"/>
    <s v="Planillas de pago"/>
    <n v="12"/>
    <n v="1715.75"/>
    <m/>
    <x v="11"/>
    <n v="0.33"/>
    <n v="0.33"/>
    <n v="0.34"/>
    <n v="1"/>
  </r>
  <r>
    <x v="1"/>
    <x v="1"/>
    <x v="9"/>
    <x v="37"/>
    <s v="telecomunicaciones"/>
    <x v="37"/>
    <s v="Planillas de pago"/>
    <n v="12"/>
    <n v="200"/>
    <m/>
    <x v="11"/>
    <n v="0.33"/>
    <n v="0.33"/>
    <n v="0.34"/>
    <n v="1"/>
  </r>
  <r>
    <x v="1"/>
    <x v="1"/>
    <x v="9"/>
    <x v="37"/>
    <s v="Servicio de correo"/>
    <x v="37"/>
    <s v="Planillas de pago"/>
    <n v="12"/>
    <n v="100"/>
    <m/>
    <x v="11"/>
    <n v="0.33"/>
    <n v="0.33"/>
    <n v="0.34"/>
    <n v="1"/>
  </r>
  <r>
    <x v="1"/>
    <x v="1"/>
    <x v="9"/>
    <x v="63"/>
    <s v="Edision impresión y reproduccion"/>
    <x v="37"/>
    <m/>
    <n v="12"/>
    <n v="2000"/>
    <m/>
    <x v="11"/>
    <n v="0.33"/>
    <n v="0.33"/>
    <n v="0.34"/>
    <n v="1"/>
  </r>
  <r>
    <x v="1"/>
    <x v="1"/>
    <x v="9"/>
    <x v="63"/>
    <s v="Difusion, informacion y publiciad "/>
    <x v="37"/>
    <s v="Informe y Orden de Pago"/>
    <n v="12"/>
    <n v="2500"/>
    <m/>
    <x v="11"/>
    <n v="0.33"/>
    <n v="0.33"/>
    <n v="0.34"/>
    <n v="1"/>
  </r>
  <r>
    <x v="1"/>
    <x v="1"/>
    <x v="9"/>
    <x v="36"/>
    <s v="Servicio de Vigilancia"/>
    <x v="37"/>
    <s v="Informe y Orden de Pago"/>
    <n v="12"/>
    <n v="20000"/>
    <m/>
    <x v="11"/>
    <n v="0.33"/>
    <n v="0.33"/>
    <n v="0.34"/>
    <n v="1"/>
  </r>
  <r>
    <x v="1"/>
    <x v="1"/>
    <x v="9"/>
    <x v="36"/>
    <s v="Digitalizacion de Informacion y datos"/>
    <x v="37"/>
    <s v="Informe y Orden de Pago"/>
    <n v="12"/>
    <n v="40000"/>
    <m/>
    <x v="11"/>
    <n v="0.33"/>
    <n v="0.33"/>
    <n v="0.34"/>
    <n v="1"/>
  </r>
  <r>
    <x v="1"/>
    <x v="1"/>
    <x v="9"/>
    <x v="36"/>
    <s v="Pasajes al interior "/>
    <x v="37"/>
    <s v="Informe y Orden de Pago"/>
    <n v="12"/>
    <n v="100"/>
    <m/>
    <x v="11"/>
    <n v="0.33"/>
    <n v="0.33"/>
    <n v="0.34"/>
    <n v="1"/>
  </r>
  <r>
    <x v="1"/>
    <x v="1"/>
    <x v="9"/>
    <x v="63"/>
    <s v="Viajes y subsistencias en el interior"/>
    <x v="37"/>
    <s v="Informe y Orden de Pago"/>
    <m/>
    <n v="500"/>
    <m/>
    <x v="11"/>
    <n v="0.33"/>
    <n v="0.33"/>
    <n v="0.34"/>
    <n v="1"/>
  </r>
  <r>
    <x v="1"/>
    <x v="1"/>
    <x v="9"/>
    <x v="92"/>
    <s v="Edificios locales y residenciales"/>
    <x v="37"/>
    <m/>
    <m/>
    <n v="2000"/>
    <m/>
    <x v="11"/>
    <n v="0.33"/>
    <n v="0.33"/>
    <n v="0.34"/>
    <n v="1"/>
  </r>
  <r>
    <x v="1"/>
    <x v="1"/>
    <x v="9"/>
    <x v="93"/>
    <s v="Maquinarias y equipos"/>
    <x v="16"/>
    <m/>
    <m/>
    <n v="500"/>
    <m/>
    <x v="11"/>
    <n v="0.33"/>
    <n v="0.33"/>
    <n v="0.34"/>
    <n v="1"/>
  </r>
  <r>
    <x v="1"/>
    <x v="1"/>
    <x v="9"/>
    <x v="94"/>
    <s v="Vehiculos"/>
    <x v="16"/>
    <m/>
    <m/>
    <n v="3000"/>
    <m/>
    <x v="11"/>
    <n v="0.33"/>
    <n v="0.33"/>
    <n v="0.34"/>
    <n v="1"/>
  </r>
  <r>
    <x v="1"/>
    <x v="1"/>
    <x v="9"/>
    <x v="95"/>
    <s v="Capacitacion a servidores Publicos"/>
    <x v="16"/>
    <m/>
    <m/>
    <n v="1000"/>
    <m/>
    <x v="11"/>
    <n v="0.33"/>
    <n v="0.33"/>
    <n v="0.34"/>
    <n v="1"/>
  </r>
  <r>
    <x v="1"/>
    <x v="1"/>
    <x v="9"/>
    <x v="63"/>
    <s v="vestuario, lenceria y prendas de proteccion"/>
    <x v="16"/>
    <m/>
    <m/>
    <n v="1600"/>
    <m/>
    <x v="11"/>
    <n v="0.33"/>
    <n v="0.33"/>
    <n v="0.34"/>
    <n v="1"/>
  </r>
  <r>
    <x v="1"/>
    <x v="1"/>
    <x v="9"/>
    <x v="93"/>
    <s v="Combustibles,lubricantes y Aditivos "/>
    <x v="16"/>
    <m/>
    <m/>
    <n v="7500"/>
    <m/>
    <x v="11"/>
    <n v="0.33"/>
    <n v="0.33"/>
    <n v="0.34"/>
    <n v="1"/>
  </r>
  <r>
    <x v="1"/>
    <x v="1"/>
    <x v="9"/>
    <x v="63"/>
    <s v="Materiales de oficina"/>
    <x v="16"/>
    <m/>
    <m/>
    <n v="2500"/>
    <m/>
    <x v="11"/>
    <n v="0.33"/>
    <n v="0.33"/>
    <n v="0.34"/>
    <n v="1"/>
  </r>
  <r>
    <x v="1"/>
    <x v="1"/>
    <x v="9"/>
    <x v="63"/>
    <s v="Materiales de Aseo"/>
    <x v="16"/>
    <m/>
    <m/>
    <n v="500"/>
    <m/>
    <x v="11"/>
    <n v="0.33"/>
    <n v="0.33"/>
    <n v="0.34"/>
    <n v="1"/>
  </r>
  <r>
    <x v="1"/>
    <x v="1"/>
    <x v="9"/>
    <x v="63"/>
    <s v="materiales de construccion"/>
    <x v="16"/>
    <m/>
    <m/>
    <n v="2000"/>
    <m/>
    <x v="11"/>
    <n v="0.33"/>
    <n v="0.33"/>
    <n v="0.34"/>
    <n v="1"/>
  </r>
  <r>
    <x v="1"/>
    <x v="1"/>
    <x v="9"/>
    <x v="63"/>
    <s v="repuestos y accesorios"/>
    <x v="16"/>
    <m/>
    <m/>
    <n v="7500"/>
    <m/>
    <x v="11"/>
    <n v="0.33"/>
    <n v="0.33"/>
    <n v="0.34"/>
    <n v="1"/>
  </r>
  <r>
    <x v="1"/>
    <x v="1"/>
    <x v="9"/>
    <x v="63"/>
    <s v="Seguros"/>
    <x v="16"/>
    <m/>
    <m/>
    <n v="5000"/>
    <m/>
    <x v="11"/>
    <n v="0.33"/>
    <n v="0.33"/>
    <n v="0.34"/>
    <n v="1"/>
  </r>
  <r>
    <x v="1"/>
    <x v="1"/>
    <x v="9"/>
    <x v="63"/>
    <s v="obras de infraestructura"/>
    <x v="16"/>
    <m/>
    <m/>
    <n v="0"/>
    <m/>
    <x v="11"/>
    <n v="0.33"/>
    <n v="0.33"/>
    <n v="0.34"/>
    <n v="1"/>
  </r>
  <r>
    <x v="1"/>
    <x v="1"/>
    <x v="9"/>
    <x v="63"/>
    <s v="Mobiliarios "/>
    <x v="16"/>
    <m/>
    <m/>
    <n v="1000"/>
    <m/>
    <x v="11"/>
    <n v="0.33"/>
    <n v="0.33"/>
    <n v="0.34"/>
    <n v="1"/>
  </r>
  <r>
    <x v="1"/>
    <x v="1"/>
    <x v="9"/>
    <x v="63"/>
    <s v="Maquinarias y equipos"/>
    <x v="16"/>
    <m/>
    <m/>
    <n v="1000"/>
    <m/>
    <x v="11"/>
    <n v="0.33"/>
    <n v="0.33"/>
    <n v="0.34"/>
    <n v="1"/>
  </r>
  <r>
    <x v="1"/>
    <x v="1"/>
    <x v="9"/>
    <x v="63"/>
    <s v="vehiculos"/>
    <x v="16"/>
    <m/>
    <m/>
    <n v="0"/>
    <m/>
    <x v="11"/>
    <n v="0.33"/>
    <n v="0.33"/>
    <n v="0.34"/>
    <n v="1"/>
  </r>
  <r>
    <x v="1"/>
    <x v="1"/>
    <x v="9"/>
    <x v="63"/>
    <s v="equipos,sistemas y paquetes informaticos"/>
    <x v="16"/>
    <m/>
    <m/>
    <n v="1000"/>
    <m/>
    <x v="11"/>
    <n v="0.33"/>
    <n v="0.33"/>
    <n v="0.34"/>
    <n v="1"/>
  </r>
  <r>
    <x v="3"/>
    <x v="0"/>
    <x v="10"/>
    <x v="34"/>
    <s v="REMUNERACIONES UNIFICADAS"/>
    <x v="8"/>
    <s v="ROLES"/>
    <n v="12"/>
    <n v="8100"/>
    <m/>
    <x v="12"/>
    <n v="0.33329999999999999"/>
    <n v="0.33329999999999999"/>
    <n v="0.33329999999999999"/>
    <n v="0.99990000000000001"/>
  </r>
  <r>
    <x v="1"/>
    <x v="1"/>
    <x v="10"/>
    <x v="34"/>
    <s v="SALARIOS UNIFICADOS"/>
    <x v="8"/>
    <s v="ROLES"/>
    <n v="12"/>
    <n v="231999.35999999999"/>
    <m/>
    <x v="12"/>
    <n v="0.33329999999999999"/>
    <n v="0.33329999999999999"/>
    <n v="0.33329999999999999"/>
    <n v="0.99990000000000001"/>
  </r>
  <r>
    <x v="1"/>
    <x v="1"/>
    <x v="10"/>
    <x v="34"/>
    <s v="DECIMO TERCER SUELDO"/>
    <x v="8"/>
    <s v="ROLES"/>
    <n v="12"/>
    <n v="16793"/>
    <m/>
    <x v="12"/>
    <m/>
    <n v="1"/>
    <m/>
    <n v="1"/>
  </r>
  <r>
    <x v="1"/>
    <x v="1"/>
    <x v="10"/>
    <x v="34"/>
    <s v="DECIMO CUARTO SUELDO"/>
    <x v="8"/>
    <s v="ROLES"/>
    <n v="12"/>
    <n v="11760"/>
    <m/>
    <x v="12"/>
    <m/>
    <m/>
    <n v="1"/>
    <n v="1"/>
  </r>
  <r>
    <x v="1"/>
    <x v="1"/>
    <x v="10"/>
    <x v="34"/>
    <s v="HORAS EXTRAORDINARIAS Y SUPLEMENTARIAS"/>
    <x v="8"/>
    <s v="ROLES"/>
    <n v="12"/>
    <n v="10500"/>
    <m/>
    <x v="12"/>
    <n v="0.33329999999999999"/>
    <n v="0.33329999999999999"/>
    <n v="0.33329999999999999"/>
    <n v="0.99990000000000001"/>
  </r>
  <r>
    <x v="1"/>
    <x v="1"/>
    <x v="10"/>
    <x v="34"/>
    <s v="ENCARGOS"/>
    <x v="8"/>
    <s v="ROLES"/>
    <n v="12"/>
    <n v="4000"/>
    <m/>
    <x v="12"/>
    <n v="0.33329999999999999"/>
    <n v="0.33329999999999999"/>
    <n v="0.33329999999999999"/>
    <n v="0.99990000000000001"/>
  </r>
  <r>
    <x v="1"/>
    <x v="1"/>
    <x v="10"/>
    <x v="63"/>
    <s v="APORTE PATRONAL"/>
    <x v="8"/>
    <s v="INFORME Y ORDEN DE PAGO"/>
    <n v="12"/>
    <n v="24443.69"/>
    <m/>
    <x v="12"/>
    <n v="0.33329999999999999"/>
    <n v="0.33329999999999999"/>
    <n v="0.33329999999999999"/>
    <n v="0.99990000000000001"/>
  </r>
  <r>
    <x v="1"/>
    <x v="1"/>
    <x v="10"/>
    <x v="36"/>
    <s v="FONDOS DE RESERVA"/>
    <x v="16"/>
    <m/>
    <n v="12"/>
    <n v="16792.73"/>
    <m/>
    <x v="12"/>
    <n v="0.33329999999999999"/>
    <n v="0.33329999999999999"/>
    <n v="0.33329999999999999"/>
    <n v="0.99990000000000001"/>
  </r>
  <r>
    <x v="1"/>
    <x v="1"/>
    <x v="10"/>
    <x v="35"/>
    <s v="COMPENSACION POR VACACIONES NO GOZADAS"/>
    <x v="8"/>
    <s v="INFORME Y ORDEN DE PAGO"/>
    <n v="12"/>
    <n v="1000"/>
    <m/>
    <x v="12"/>
    <n v="0.33329999999999999"/>
    <n v="0.33329999999999999"/>
    <n v="0.33329999999999999"/>
    <n v="0.99990000000000001"/>
  </r>
  <r>
    <x v="1"/>
    <x v="1"/>
    <x v="10"/>
    <x v="63"/>
    <s v="EDICIÓN, IMPRESIÓN, REPRODUCCIÓN, PUBLICACIÓN"/>
    <x v="16"/>
    <m/>
    <n v="12"/>
    <n v="1000"/>
    <m/>
    <x v="12"/>
    <n v="0.33329999999999999"/>
    <n v="0.33329999999999999"/>
    <n v="0.33329999999999999"/>
    <n v="0.99990000000000001"/>
  </r>
  <r>
    <x v="1"/>
    <x v="1"/>
    <x v="10"/>
    <x v="63"/>
    <s v="DIFUSIÓN, INFORMACIÓN Y PUBLICIDAD"/>
    <x v="16"/>
    <m/>
    <n v="12"/>
    <n v="1000"/>
    <m/>
    <x v="12"/>
    <n v="0.33329999999999999"/>
    <n v="0.33329999999999999"/>
    <n v="0.33329999999999999"/>
    <n v="0.99990000000000001"/>
  </r>
  <r>
    <x v="1"/>
    <x v="1"/>
    <x v="10"/>
    <x v="63"/>
    <s v="PASAJES AL INTERIOR"/>
    <x v="16"/>
    <m/>
    <n v="12"/>
    <n v="200"/>
    <m/>
    <x v="12"/>
    <n v="0.33329999999999999"/>
    <n v="0.33329999999999999"/>
    <n v="0.33329999999999999"/>
    <n v="0.99990000000000001"/>
  </r>
  <r>
    <x v="1"/>
    <x v="1"/>
    <x v="10"/>
    <x v="63"/>
    <s v="VIATICOS Y SUBSISTENCIAS EN EL INTERIOR"/>
    <x v="16"/>
    <m/>
    <n v="12"/>
    <n v="500"/>
    <m/>
    <x v="12"/>
    <n v="0.33329999999999999"/>
    <n v="0.33329999999999999"/>
    <n v="0.33329999999999999"/>
    <n v="0.99990000000000001"/>
  </r>
  <r>
    <x v="1"/>
    <x v="1"/>
    <x v="10"/>
    <x v="63"/>
    <s v="MAQUINARIAS Y EQUIPOS"/>
    <x v="16"/>
    <m/>
    <n v="12"/>
    <n v="500"/>
    <m/>
    <x v="12"/>
    <n v="0.33329999999999999"/>
    <n v="0.33329999999999999"/>
    <n v="0.33329999999999999"/>
    <n v="0.99990000000000001"/>
  </r>
  <r>
    <x v="1"/>
    <x v="1"/>
    <x v="10"/>
    <x v="96"/>
    <s v="CAPACITACIÓN A SERVIDORES PUBLICOS"/>
    <x v="12"/>
    <s v="INFORME Y ORDEN DE PAGO"/>
    <n v="12"/>
    <n v="1000"/>
    <m/>
    <x v="12"/>
    <n v="0.33329999999999999"/>
    <n v="0.33329999999999999"/>
    <n v="0.33329999999999999"/>
    <n v="0.99990000000000001"/>
  </r>
  <r>
    <x v="1"/>
    <x v="1"/>
    <x v="10"/>
    <x v="63"/>
    <s v="MANTENIMIENTO Y REPARACIÓN DE EQUIPOS"/>
    <x v="12"/>
    <m/>
    <n v="12"/>
    <n v="1000"/>
    <m/>
    <x v="12"/>
    <n v="0.33329999999999999"/>
    <n v="0.33329999999999999"/>
    <n v="0.33329999999999999"/>
    <n v="0.99990000000000001"/>
  </r>
  <r>
    <x v="1"/>
    <x v="1"/>
    <x v="10"/>
    <x v="97"/>
    <s v="VESTUARIO, LENCERIA Y PRENDAS DE PROTECCIÓN"/>
    <x v="12"/>
    <s v="INFORME Y ORDEN DE PAGO"/>
    <n v="12"/>
    <n v="5600"/>
    <m/>
    <x v="12"/>
    <n v="1"/>
    <m/>
    <m/>
    <n v="1"/>
  </r>
  <r>
    <x v="1"/>
    <x v="1"/>
    <x v="10"/>
    <x v="63"/>
    <s v="MATERIALES DE OFICINA"/>
    <x v="14"/>
    <s v="INFORME Y ORDEN DE PAGO"/>
    <n v="12"/>
    <n v="3000"/>
    <m/>
    <x v="12"/>
    <n v="0.5"/>
    <n v="0.5"/>
    <m/>
    <n v="1"/>
  </r>
  <r>
    <x v="1"/>
    <x v="1"/>
    <x v="10"/>
    <x v="63"/>
    <s v="MATERIALES DE ASEO"/>
    <x v="14"/>
    <s v="INFORME Y ORDEN DE PAGO"/>
    <n v="12"/>
    <n v="200"/>
    <m/>
    <x v="12"/>
    <n v="0.5"/>
    <n v="0.5"/>
    <m/>
    <n v="1"/>
  </r>
  <r>
    <x v="1"/>
    <x v="1"/>
    <x v="10"/>
    <x v="63"/>
    <s v="REPUESTOS Y ACCESORIOS"/>
    <x v="14"/>
    <m/>
    <n v="12"/>
    <n v="3000"/>
    <m/>
    <x v="12"/>
    <n v="0.33329999999999999"/>
    <n v="0.33329999999999999"/>
    <n v="0.33329999999999999"/>
    <n v="0.99990000000000001"/>
  </r>
  <r>
    <x v="1"/>
    <x v="1"/>
    <x v="10"/>
    <x v="63"/>
    <s v="SUMINISTROS PARA DEFENSA Y SEGURIDAD"/>
    <x v="14"/>
    <m/>
    <n v="12"/>
    <n v="4650"/>
    <m/>
    <x v="12"/>
    <n v="1"/>
    <m/>
    <m/>
    <n v="1"/>
  </r>
  <r>
    <x v="1"/>
    <x v="1"/>
    <x v="10"/>
    <x v="63"/>
    <s v="MOBILIARIOS"/>
    <x v="14"/>
    <s v="INFORME Y ORDEN DE PAGO"/>
    <n v="12"/>
    <n v="5500"/>
    <m/>
    <x v="12"/>
    <n v="0.33329999999999999"/>
    <n v="0.33329999999999999"/>
    <n v="0.33329999999999999"/>
    <n v="0.99990000000000001"/>
  </r>
  <r>
    <x v="1"/>
    <x v="1"/>
    <x v="10"/>
    <x v="98"/>
    <s v="MAQUINARIA Y EQUIPOS "/>
    <x v="12"/>
    <s v="INFORME Y ORDEN DE PAGO"/>
    <n v="12"/>
    <n v="2000"/>
    <m/>
    <x v="12"/>
    <n v="0.33329999999999999"/>
    <n v="0.33329999999999999"/>
    <n v="0.33329999999999999"/>
    <n v="0.99990000000000001"/>
  </r>
  <r>
    <x v="4"/>
    <x v="4"/>
    <x v="11"/>
    <x v="0"/>
    <m/>
    <x v="38"/>
    <s v="REMUNERACIONES A SERVIDORES MUNICIPALES"/>
    <n v="6"/>
    <n v="293232"/>
    <m/>
    <x v="13"/>
    <n v="0.33"/>
    <n v="0.33"/>
    <n v="0.34"/>
    <n v="1"/>
  </r>
  <r>
    <x v="1"/>
    <x v="1"/>
    <x v="11"/>
    <x v="99"/>
    <m/>
    <x v="38"/>
    <s v="NÚMERO DE BENEFICIARIOS / FUNCIONARIOS"/>
    <n v="12"/>
    <n v="230510.52"/>
    <m/>
    <x v="13"/>
    <n v="0.33"/>
    <n v="0.33"/>
    <n v="0.34"/>
    <n v="1"/>
  </r>
  <r>
    <x v="1"/>
    <x v="1"/>
    <x v="11"/>
    <x v="100"/>
    <m/>
    <x v="16"/>
    <m/>
    <m/>
    <n v="40528"/>
    <m/>
    <x v="13"/>
    <n v="0.5"/>
    <n v="0.5"/>
    <n v="0"/>
    <n v="1"/>
  </r>
  <r>
    <x v="1"/>
    <x v="1"/>
    <x v="11"/>
    <x v="101"/>
    <m/>
    <x v="38"/>
    <m/>
    <n v="12"/>
    <n v="22260"/>
    <m/>
    <x v="13"/>
    <m/>
    <m/>
    <n v="1"/>
    <n v="1"/>
  </r>
  <r>
    <x v="1"/>
    <x v="1"/>
    <x v="11"/>
    <x v="102"/>
    <m/>
    <x v="39"/>
    <s v="NÚMERO DE BENEFICIARIOS / FUNCIONARIOS"/>
    <n v="12"/>
    <n v="10000"/>
    <m/>
    <x v="13"/>
    <n v="0.33"/>
    <n v="0.33"/>
    <n v="0.34"/>
    <n v="1"/>
  </r>
  <r>
    <x v="1"/>
    <x v="1"/>
    <x v="11"/>
    <x v="103"/>
    <m/>
    <x v="16"/>
    <m/>
    <m/>
    <n v="15000"/>
    <m/>
    <x v="13"/>
    <n v="0.33"/>
    <n v="0.33"/>
    <n v="0.34"/>
    <n v="1"/>
  </r>
  <r>
    <x v="1"/>
    <x v="1"/>
    <x v="11"/>
    <x v="104"/>
    <m/>
    <x v="16"/>
    <m/>
    <m/>
    <n v="2000"/>
    <m/>
    <x v="13"/>
    <n v="0.33"/>
    <n v="0.33"/>
    <n v="0.34"/>
    <n v="1"/>
  </r>
  <r>
    <x v="1"/>
    <x v="1"/>
    <x v="11"/>
    <x v="105"/>
    <m/>
    <x v="16"/>
    <s v="NÚMERO DE BENEFICIARIOS / FUNCIONARIOS"/>
    <n v="12"/>
    <n v="57623.66"/>
    <m/>
    <x v="13"/>
    <n v="0.33"/>
    <n v="0.33"/>
    <n v="0.34"/>
    <n v="1"/>
  </r>
  <r>
    <x v="1"/>
    <x v="1"/>
    <x v="11"/>
    <x v="30"/>
    <m/>
    <x v="16"/>
    <m/>
    <m/>
    <n v="40518.230000000003"/>
    <m/>
    <x v="13"/>
    <n v="0.33"/>
    <n v="0.33"/>
    <n v="0.34"/>
    <n v="1"/>
  </r>
  <r>
    <x v="1"/>
    <x v="1"/>
    <x v="11"/>
    <x v="106"/>
    <m/>
    <x v="16"/>
    <s v="NÚMERO DE BENEFICIARIOS / FUNCIONARIOS"/>
    <n v="12"/>
    <m/>
    <m/>
    <x v="13"/>
    <n v="0.33"/>
    <n v="0.33"/>
    <n v="0.34"/>
    <n v="1"/>
  </r>
  <r>
    <x v="1"/>
    <x v="1"/>
    <x v="11"/>
    <x v="107"/>
    <m/>
    <x v="16"/>
    <s v="NÚMERO DE BENEFICIARIOS / FUNCIONARIOS"/>
    <n v="12"/>
    <n v="5000"/>
    <m/>
    <x v="13"/>
    <n v="0.33"/>
    <n v="0.33"/>
    <n v="0.34"/>
    <n v="1"/>
  </r>
  <r>
    <x v="1"/>
    <x v="1"/>
    <x v="11"/>
    <x v="108"/>
    <m/>
    <x v="40"/>
    <m/>
    <n v="12"/>
    <n v="1200"/>
    <m/>
    <x v="13"/>
    <n v="0.33"/>
    <n v="0.33"/>
    <n v="0.34"/>
    <n v="1"/>
  </r>
  <r>
    <x v="1"/>
    <x v="1"/>
    <x v="11"/>
    <x v="108"/>
    <m/>
    <x v="40"/>
    <m/>
    <m/>
    <n v="0"/>
    <m/>
    <x v="13"/>
    <n v="0.33"/>
    <n v="0.33"/>
    <n v="0.34"/>
    <n v="1"/>
  </r>
  <r>
    <x v="1"/>
    <x v="1"/>
    <x v="11"/>
    <x v="109"/>
    <s v="POSESIONAR LOS ATRACTIVOS TURÍSTICOS A NIVEL DEL CANTÓN"/>
    <x v="41"/>
    <s v="POSECIONAMIENTO DE ATRACTIVOS Y PRODUCTOS TURISTICOS."/>
    <n v="5"/>
    <n v="12000"/>
    <m/>
    <x v="13"/>
    <n v="0.1"/>
    <n v="0.45"/>
    <n v="0.45"/>
    <n v="1"/>
  </r>
  <r>
    <x v="1"/>
    <x v="1"/>
    <x v="11"/>
    <x v="110"/>
    <s v="COOPERACIÓN INTERINSTITUCIONAL ENTRE LA ESPOCH Y EL GAD-GUARANDA, PARA LA EJECUCIÓN DEL PROYECTO DE INVESTIGACIÓN"/>
    <x v="42"/>
    <s v="TENER OBSERVATORIO."/>
    <n v="1"/>
    <n v="15000"/>
    <m/>
    <x v="13"/>
    <n v="0.2"/>
    <n v="0.4"/>
    <n v="0.4"/>
    <n v="1"/>
  </r>
  <r>
    <x v="1"/>
    <x v="1"/>
    <x v="11"/>
    <x v="111"/>
    <s v="GESTIONAR LOS FLUJOS TURÍSTICOS DEL CANTÓN GUARANDA."/>
    <x v="43"/>
    <s v="SEÑALIZACIÓN DE AREAS O TRÁCTIVOS TURISTICOS."/>
    <n v="1"/>
    <n v="10000"/>
    <m/>
    <x v="13"/>
    <n v="0.33"/>
    <n v="0.33"/>
    <n v="0.34"/>
    <n v="1"/>
  </r>
  <r>
    <x v="1"/>
    <x v="1"/>
    <x v="11"/>
    <x v="112"/>
    <s v="CONTAR CON UNA MARCA CIUDAD EN EL ÁMBITO DEL TURISMO."/>
    <x v="44"/>
    <s v="PARA EL 2022 HABER ALCANZO EL 18% IMPLEMENTADO EL MARKETING TURÍSTICO EN EL CANTÓN."/>
    <n v="3"/>
    <n v="5000"/>
    <m/>
    <x v="13"/>
    <n v="0.33"/>
    <n v="0.33"/>
    <n v="0.33"/>
    <n v="0.99"/>
  </r>
  <r>
    <x v="1"/>
    <x v="1"/>
    <x v="11"/>
    <x v="113"/>
    <s v="OBTENER PERSONAL PROFESIONALIZADO EN EL ÁMBITO DE GUÍAS LOCALES "/>
    <x v="45"/>
    <s v="ACREDITACIÓN II GRUPO DE GUIAS LOCALES."/>
    <n v="12"/>
    <n v="5000"/>
    <m/>
    <x v="13"/>
    <n v="0"/>
    <n v="1"/>
    <n v="0"/>
    <n v="1"/>
  </r>
  <r>
    <x v="1"/>
    <x v="1"/>
    <x v="11"/>
    <x v="114"/>
    <s v="MEJORAR LA INFRAESTRUCTURA, ACCESIBILIDAD Y EQUIPAMIENTOS DE INICIATIVAS DE LOS EMPRENDIMIENTOS TURÍSTICOS COMUNITARIOS DEL CANTÓN."/>
    <x v="38"/>
    <s v="RUTAS TURISTICAS ESTABLECIDAS."/>
    <n v="12"/>
    <n v="10000"/>
    <m/>
    <x v="13"/>
    <n v="0.33"/>
    <n v="0.33"/>
    <n v="0.34"/>
    <n v="1"/>
  </r>
  <r>
    <x v="1"/>
    <x v="1"/>
    <x v="11"/>
    <x v="115"/>
    <s v="CONTAR CON UN INSTRUMENTO TÉCNICO DE PLANIFICACIÓN Y GESTIÓN."/>
    <x v="46"/>
    <s v="PARA EL 2022 CONTAR CON EL DOCUMENTO Y EL 10 % DE IMPLEMENTACIÓN"/>
    <n v="12"/>
    <n v="5000"/>
    <m/>
    <x v="13"/>
    <n v="0.33"/>
    <n v="0.33"/>
    <n v="0.34"/>
    <n v="1"/>
  </r>
  <r>
    <x v="1"/>
    <x v="1"/>
    <x v="11"/>
    <x v="116"/>
    <s v="FOMENTAR EL DEPORTE RECREATIVO EN LA DISCIPLINA DE FUTBOL Y BALONCESTO INCENTIVAR A NIÑOS Y JÓVENES A USAR BIEN SU TIEMPO LIBRE."/>
    <x v="47"/>
    <s v="DESARROLLAR HABILIDADES Y DESTREZAS EN LA POBLACIÓN."/>
    <n v="12"/>
    <n v="14000"/>
    <m/>
    <x v="13"/>
    <n v="0.33"/>
    <n v="0.33"/>
    <n v="0.34"/>
    <n v="1"/>
  </r>
  <r>
    <x v="1"/>
    <x v="1"/>
    <x v="11"/>
    <x v="117"/>
    <s v="IDENTIFICAR LOS TALENTOS E INCENTIVAR AL DESARROLLO DE DESTREZAS HABILIDADES EN LA NIÑEZ DEL CANTÓN GUARANDA."/>
    <x v="38"/>
    <s v="COLECTIVIDAD"/>
    <n v="2"/>
    <n v="7000"/>
    <m/>
    <x v="13"/>
    <m/>
    <n v="1"/>
    <m/>
    <n v="1"/>
  </r>
  <r>
    <x v="1"/>
    <x v="1"/>
    <x v="11"/>
    <x v="118"/>
    <s v="MOTIVAR A LA PRÁCTICA DEPORTIVA Y LA PARTICIPACIÓN "/>
    <x v="38"/>
    <s v="COLECTIVIDAD"/>
    <n v="12"/>
    <n v="4000"/>
    <m/>
    <x v="13"/>
    <n v="0.33"/>
    <n v="0.33"/>
    <n v="0.34"/>
    <n v="1"/>
  </r>
  <r>
    <x v="1"/>
    <x v="1"/>
    <x v="11"/>
    <x v="119"/>
    <s v="MOTIVAR A LA PRÁCTICA DEPORTIVA Y LA PARTICIPACIÓN EN EL CUIDADO."/>
    <x v="38"/>
    <s v="COMUNIDAD "/>
    <n v="6"/>
    <n v="5000"/>
    <m/>
    <x v="13"/>
    <n v="0.1"/>
    <n v="0.45"/>
    <n v="0.45"/>
    <n v="1"/>
  </r>
  <r>
    <x v="1"/>
    <x v="1"/>
    <x v="11"/>
    <x v="120"/>
    <s v="PRODUCIR ESPACIOS CULTURALES CON LA FINALIDAD DE CONTRIBUIR A LA DIFUSIÓN DEL TALENTO MUSICAL DE LA NIÑEZ Y JUVENTUD QUE CONFORMA LA OSIJIG"/>
    <x v="48"/>
    <s v="REALIZAR CONCIERTOS QUE AYUDEN A FORTALECER LA CULTURA EN DIFERENTES BARRIOS DE GUARANDA"/>
    <n v="12"/>
    <n v="5000"/>
    <m/>
    <x v="13"/>
    <n v="0.33"/>
    <n v="0.33"/>
    <n v="0.34"/>
    <n v="1"/>
  </r>
  <r>
    <x v="1"/>
    <x v="1"/>
    <x v="11"/>
    <x v="121"/>
    <s v="CREAR ESPACIOS PARA LA CONSERVACIÓN DE LA LENGUA MATERNA DE LOS SECTORES INDÍGENAS DEL CANTÓN "/>
    <x v="49"/>
    <s v="CONFORMACIÓN DE VARIOS COROS EN DIFERENTES COMUNIDADES QUE SEAN UN REFERENTE MUSICAL DEL CANTÓN "/>
    <n v="12"/>
    <n v="5000"/>
    <m/>
    <x v="13"/>
    <n v="0.33"/>
    <n v="0.33"/>
    <n v="0.34"/>
    <n v="1"/>
  </r>
  <r>
    <x v="1"/>
    <x v="1"/>
    <x v="11"/>
    <x v="122"/>
    <s v="EJECUCIÓN DE LA QUINTA EDICIÓN DEL FESTIVAL DE ORQUESTAS SINFÓNICAS INFANTO JUVENILES"/>
    <x v="50"/>
    <s v="CONTINUAR CON EL FESTIVAL DE ORQUESTAS SINFÓNICAS INFANTO JUVENILES QUE YA ES UN REFERENTE DÁNDOLE CONTINUIDAD EN EL TIEMPO Y REFORZANDO EL PROCESO PEDAGÓGICO ACADÉMICO"/>
    <n v="3"/>
    <n v="5000"/>
    <m/>
    <x v="13"/>
    <m/>
    <n v="1"/>
    <m/>
    <n v="1"/>
  </r>
  <r>
    <x v="1"/>
    <x v="1"/>
    <x v="11"/>
    <x v="123"/>
    <s v="CREAR PROGRAMA DE FORMACIÓN PARA LA RECUPERACIÓN DE LA LENGUA KICHWA PARA POTENCIAR LOS ELEMENTOS DEL PATRIMONIO INTANGIBLE Y DE LA CULTURA VIVA."/>
    <x v="51"/>
    <s v="PROMUEVE EL 10% DE LA LENGUA KICHWA EN LOS CENTROS DE INTERAPRENDIZAJE Y LA SOCIEDAD."/>
    <n v="12"/>
    <n v="8000"/>
    <m/>
    <x v="13"/>
    <n v="0.33"/>
    <n v="0.33"/>
    <n v="0.34"/>
    <n v="1"/>
  </r>
  <r>
    <x v="1"/>
    <x v="1"/>
    <x v="11"/>
    <x v="124"/>
    <s v="REVALORIZAR LOS SITIOS PATRIMONIALES, ARQUEOLÓGICOS Y CULTURALES EN VINCULACIÓN CON LAS COMUNIDADES Y POBLACIONES LOCALES."/>
    <x v="52"/>
    <s v="HASTA EL AÑO 2022, EL 05% IMPLEMENTADO EL MUSEO ETNOGRÁFICO DE LA AGRICULTURA Y RURALIDAD DEL ECUADOR EN GUARANDA"/>
    <n v="12"/>
    <n v="5000"/>
    <m/>
    <x v="13"/>
    <n v="0.33"/>
    <n v="0.33"/>
    <n v="0.34"/>
    <n v="1"/>
  </r>
  <r>
    <x v="1"/>
    <x v="1"/>
    <x v="11"/>
    <x v="125"/>
    <s v="FOMENTAR LAS HABILIDADES Y DESTREZAS DEL TALENTO HUMANO DEL CANTÓN EN EL CAMPO DE LA MÚSICA Y LA DANZA."/>
    <x v="53"/>
    <s v="HASTA EL AÑO 2022, SE IMPULSA LA PARTICIPACIÓN DEL 60% DE LAS MANIFESTACIONES ARTÍSTICAS Y MUSICALES."/>
    <n v="12"/>
    <n v="10000"/>
    <m/>
    <x v="13"/>
    <n v="0.33"/>
    <n v="0.33"/>
    <n v="0.34"/>
    <n v="1"/>
  </r>
  <r>
    <x v="1"/>
    <x v="1"/>
    <x v="11"/>
    <x v="126"/>
    <s v="FOMENTAR Y FORTALECER   LOS VALORES CULTURALES EN NAVIDAD Y AÑO VIEJO"/>
    <x v="38"/>
    <s v="COMUNIDAD SENSIBILIZADA (60%)"/>
    <n v="4"/>
    <n v="5000"/>
    <m/>
    <x v="13"/>
    <m/>
    <m/>
    <n v="1"/>
    <n v="1"/>
  </r>
  <r>
    <x v="1"/>
    <x v="1"/>
    <x v="11"/>
    <x v="127"/>
    <s v="DIFUNDIR LA CULTURA EN SUS DIVERSAS MANIFESTACIONES TANTO EN EL SECTOR URBANO COMO RURAL"/>
    <x v="54"/>
    <n v="1"/>
    <n v="12"/>
    <n v="2000"/>
    <m/>
    <x v="13"/>
    <n v="0.33"/>
    <n v="0.33"/>
    <n v="0.34"/>
    <n v="1"/>
  </r>
  <r>
    <x v="1"/>
    <x v="1"/>
    <x v="11"/>
    <x v="128"/>
    <s v="INCENTIVAR A NUESTROS ARTISTAS PLÁSTICOS DEL CANTÓN "/>
    <x v="55"/>
    <n v="1"/>
    <n v="4"/>
    <n v="7000"/>
    <m/>
    <x v="13"/>
    <n v="0.33"/>
    <n v="0.33"/>
    <n v="0.34"/>
    <n v="1"/>
  </r>
  <r>
    <x v="1"/>
    <x v="1"/>
    <x v="11"/>
    <x v="129"/>
    <s v="PROMOVER LA CULTURA MEDIANTE ACTIVIDADES MUSICALES QUE REACTIVEN LOS ESPACIOS DE RECREACIÓN Y ESPARCIMIENTO COLECTIVO"/>
    <x v="38"/>
    <n v="1"/>
    <n v="6"/>
    <n v="3000"/>
    <m/>
    <x v="13"/>
    <n v="0.33"/>
    <n v="0.33"/>
    <n v="0.34"/>
    <n v="1"/>
  </r>
  <r>
    <x v="1"/>
    <x v="1"/>
    <x v="11"/>
    <x v="130"/>
    <s v="FORTALECER LOS VALORES CÍVICOS Y CULTURALES DE LA COLECTIVIDAD"/>
    <x v="38"/>
    <n v="1"/>
    <n v="3"/>
    <n v="24000"/>
    <m/>
    <x v="13"/>
    <n v="0.33"/>
    <n v="0.33"/>
    <n v="0.34"/>
    <n v="1"/>
  </r>
  <r>
    <x v="1"/>
    <x v="1"/>
    <x v="11"/>
    <x v="63"/>
    <s v="TALLERES VACACIONALES BIBLIOTECAS: TERESA LEÓN DE NOBO, VICTOR TAPIA, CAMILOS GALLEGOS"/>
    <x v="56"/>
    <s v="UTILIZAR SU TIEMPO LIBRE EN ACTIVIDADES LECTORAS BENEFICIOSAS PARA SU DESARROLLO NEUROLINGÜÍSTICA."/>
    <n v="12"/>
    <n v="3000"/>
    <m/>
    <x v="13"/>
    <n v="0"/>
    <n v="1"/>
    <n v="0"/>
    <n v="1"/>
  </r>
  <r>
    <x v="1"/>
    <x v="1"/>
    <x v="11"/>
    <x v="131"/>
    <s v="FOMENTAR LA PARTICIPACIÓN Y LIDERAZGO DE LOS ADOLESCENTES Y JÓVENES EN LA SOCIO-ORGANIZACIÓN COMUNITARIA EN EL ÁREA URBANO Y RURAL CON INCIDENCIA EN LAS POLÍTICAS PUBLICAS INTERCULTURALES."/>
    <x v="57"/>
    <s v="FORTALECIMIENTO SEMBRADO LIDERES EN LAS PARROQUIAS RURALES Y URBANAS."/>
    <n v="12"/>
    <n v="9000"/>
    <m/>
    <x v="13"/>
    <n v="0.33"/>
    <n v="0.33"/>
    <n v="0.34"/>
    <n v="1"/>
  </r>
  <r>
    <x v="1"/>
    <x v="1"/>
    <x v="11"/>
    <x v="132"/>
    <s v="ACTIVACIÓN DE 50 GRUPOS JUVENILES DE LAS CIUDADELAS, BARRIOS Y COMUNIDADES."/>
    <x v="57"/>
    <s v="LIDERES POR PARROQUIAS."/>
    <n v="6"/>
    <n v="3000"/>
    <m/>
    <x v="13"/>
    <n v="0.33"/>
    <n v="0.33"/>
    <n v="0.34"/>
    <n v="1"/>
  </r>
  <r>
    <x v="1"/>
    <x v="1"/>
    <x v="11"/>
    <x v="133"/>
    <s v="IMPULSAR A LA JUVENTUD A PROYECTAR SU VIDA EN CORRESPONSABILIDAD CON LA ORGANIZACIÓN, INSTITUCIONES PÚBLICAS Y PRIVADAS."/>
    <x v="57"/>
    <s v="LIDERES FORMADOS POR PARROQUIAS."/>
    <n v="12"/>
    <n v="3000"/>
    <m/>
    <x v="13"/>
    <n v="0.33"/>
    <n v="0.33"/>
    <n v="0.34"/>
    <n v="1"/>
  </r>
  <r>
    <x v="1"/>
    <x v="1"/>
    <x v="11"/>
    <x v="134"/>
    <s v="ELABORAR UN PLAN DE PROTECCIÓN ADOLESCENCIA, PROYECTOS DE VIDA, EJECUCIÓN Y CONTROL PARA PREVENIR EL EMBARAZO Y LA VIOLENCIA EN ADOLESCENTES."/>
    <x v="57"/>
    <s v="AGENDA INTERINSTITUCIONAL."/>
    <n v="12"/>
    <n v="3000"/>
    <m/>
    <x v="13"/>
    <n v="0.33"/>
    <n v="0.33"/>
    <n v="0.34"/>
    <n v="1"/>
  </r>
  <r>
    <x v="1"/>
    <x v="1"/>
    <x v="11"/>
    <x v="135"/>
    <s v="FORTALECER LA CULTURA URBANA Y RURAL"/>
    <x v="38"/>
    <s v="COMUNIDAD SENSIBILIZADA (60%)"/>
    <n v="6"/>
    <n v="5000"/>
    <m/>
    <x v="13"/>
    <n v="0.33"/>
    <n v="0.33"/>
    <n v="0.34"/>
    <n v="1"/>
  </r>
  <r>
    <x v="1"/>
    <x v="1"/>
    <x v="11"/>
    <x v="136"/>
    <s v="FOMENTAR LOS EMPRENDIMIENTOS, EL VALOR AGREGADO Y EL COMERCIO JUSTO."/>
    <x v="58"/>
    <s v="GENERAR FERIAS DE EMPRENDIMIENTOS PARA FORTALECER LA CADENA DE COMERCIALIZACIÓN "/>
    <n v="12"/>
    <n v="15000"/>
    <m/>
    <x v="13"/>
    <n v="0.33"/>
    <n v="0.33"/>
    <n v="0.34"/>
    <n v="1"/>
  </r>
  <r>
    <x v="1"/>
    <x v="1"/>
    <x v="11"/>
    <x v="137"/>
    <s v=" IMPLEMENTAR CENTRO DE FORMACIÓN Y ADIESTRAMIENTO PARA EMPRENDEDORES DEL CANTÓN."/>
    <x v="58"/>
    <s v="DESARROLLO LA PARTE ORGANIZATIVA Y COMPETITIVA DE PRODUCTORES, PARA LA PRODUCCIÓN Y COMERCIALIZACIÓN."/>
    <n v="12"/>
    <n v="10000"/>
    <m/>
    <x v="13"/>
    <n v="0.33"/>
    <n v="0.33"/>
    <n v="0.34"/>
    <n v="1"/>
  </r>
  <r>
    <x v="1"/>
    <x v="1"/>
    <x v="11"/>
    <x v="138"/>
    <s v="APOYAR Y FOMENTAR LA PRODUCCIÓN AGRÍCOLA ORGÁNICA PARA EL CONSUMO FAMILIAR Y COMUNITARIO."/>
    <x v="59"/>
    <s v="IMPLEMENTAR MÍNIMO A 40 COMUNIDADES CON SUS HUERTOS FAMILIARES O COMUNITARIOS."/>
    <n v="12"/>
    <n v="5000"/>
    <m/>
    <x v="13"/>
    <n v="0.4"/>
    <n v="0.4"/>
    <n v="0.2"/>
    <n v="1"/>
  </r>
  <r>
    <x v="1"/>
    <x v="1"/>
    <x v="11"/>
    <x v="139"/>
    <s v="GENERAR APOYO EN LA ELABORACIÓN Y PRODUCCIÓN EN SUS EMPRENDIMIENTOS TEXTILES, LÁCTEOS, EMBUTIDOS, BALANCEADOS, AGROECOLÓGICOS Y ARTESANOS"/>
    <x v="60"/>
    <s v="CUMPLIR CON LAS EXIGENCIAS SANITARIAS DE LOS PRODUCTOS."/>
    <n v="12"/>
    <n v="37000"/>
    <m/>
    <x v="13"/>
    <n v="0.33"/>
    <n v="0.33"/>
    <n v="0.34"/>
    <n v="1"/>
  </r>
  <r>
    <x v="1"/>
    <x v="1"/>
    <x v="11"/>
    <x v="140"/>
    <s v="GENERAR APOYO PROMOCIÓN, VENTA Y COMERCIALIZACIÓN DE SU PRODUCTO FINAL EN SUS EMPRENDIMIENTOS DE PEQUEÑOS Y MEDIANOS PRODUCTORES AGROECOLÓGICOS Y ARTESANÍAS."/>
    <x v="58"/>
    <s v="POSESIONAR LOS PRODUCTOS EN LOS DIFERENTES MERCADOS DEL PAÍS."/>
    <n v="12"/>
    <n v="12000"/>
    <m/>
    <x v="13"/>
    <n v="0.33"/>
    <n v="0.33"/>
    <n v="0.34"/>
    <n v="1"/>
  </r>
  <r>
    <x v="1"/>
    <x v="1"/>
    <x v="11"/>
    <x v="141"/>
    <s v="FORTALECER LAS CAPACIDADES PARA FOMENTAR EL DESARROLLO LOCAL, AMBIENTAL Y SEGURO."/>
    <x v="38"/>
    <s v="SENSIBILIZACIÓN Y CAPACITACIÓN A GRUPOS ORGANIZADOS, COMUNIDADES Y BARRIOS."/>
    <n v="6"/>
    <n v="6000"/>
    <m/>
    <x v="13"/>
    <n v="0.2"/>
    <n v="0.4"/>
    <n v="0.4"/>
    <n v="1"/>
  </r>
  <r>
    <x v="1"/>
    <x v="1"/>
    <x v="11"/>
    <x v="142"/>
    <s v="PROMOVER LA CAPACITACIÓN Y SOCIALIZACIÓN PARA LA PARTICIPACIÓN CIUDADANA Y COMUNITARIA EN EL MARCO DEL EJERCICIO DE DERECHOS Y CUMPLIMIENTO DE OBLIGACIONES."/>
    <x v="58"/>
    <s v="IMPLEMENTAR ALTERNATIVAS DE DESARROLLO SOSTENIBLE DE LAS ORGANIZACIONES DE BASE."/>
    <n v="12"/>
    <n v="10000"/>
    <m/>
    <x v="13"/>
    <n v="0.33"/>
    <n v="0.33"/>
    <n v="0.34"/>
    <n v="1"/>
  </r>
  <r>
    <x v="1"/>
    <x v="1"/>
    <x v="11"/>
    <x v="143"/>
    <s v="ATENDER GRUPOS DE ATENCIÓN PRIORITARIA EN CUMPLIMIENTO DE LOS OBJETIVOS Y LA NORMATIVA."/>
    <x v="38"/>
    <s v="ATENCIÓN A GRUPOS  PRIORITARIOS."/>
    <n v="12"/>
    <n v="300000"/>
    <m/>
    <x v="14"/>
    <n v="0.33"/>
    <n v="0.33"/>
    <n v="0.34"/>
    <n v="1"/>
  </r>
  <r>
    <x v="1"/>
    <x v="1"/>
    <x v="11"/>
    <x v="144"/>
    <s v="ATENDER GRUPOS DE ATENCIÓN PRIORITARIA EN CUMPLIMIENTO DE LOS OBJETIVOS Y LA NORMATIVA."/>
    <x v="61"/>
    <s v="ATENCIÓN A GRUPOS  PRIORITARIOS."/>
    <n v="12"/>
    <m/>
    <m/>
    <x v="13"/>
    <n v="0.33"/>
    <n v="0.33"/>
    <n v="0.34"/>
    <n v="1"/>
  </r>
  <r>
    <x v="1"/>
    <x v="1"/>
    <x v="11"/>
    <x v="145"/>
    <m/>
    <x v="40"/>
    <m/>
    <n v="2"/>
    <n v="100"/>
    <m/>
    <x v="13"/>
    <m/>
    <m/>
    <m/>
    <n v="0"/>
  </r>
  <r>
    <x v="1"/>
    <x v="1"/>
    <x v="11"/>
    <x v="146"/>
    <m/>
    <x v="16"/>
    <m/>
    <n v="2"/>
    <n v="500"/>
    <m/>
    <x v="13"/>
    <m/>
    <m/>
    <m/>
    <n v="0"/>
  </r>
  <r>
    <x v="1"/>
    <x v="1"/>
    <x v="11"/>
    <x v="147"/>
    <m/>
    <x v="16"/>
    <m/>
    <n v="2"/>
    <m/>
    <m/>
    <x v="13"/>
    <m/>
    <m/>
    <m/>
    <n v="0"/>
  </r>
  <r>
    <x v="1"/>
    <x v="1"/>
    <x v="11"/>
    <x v="148"/>
    <m/>
    <x v="38"/>
    <m/>
    <n v="3"/>
    <m/>
    <m/>
    <x v="13"/>
    <m/>
    <m/>
    <m/>
    <n v="0"/>
  </r>
  <r>
    <x v="1"/>
    <x v="1"/>
    <x v="11"/>
    <x v="149"/>
    <m/>
    <x v="38"/>
    <m/>
    <m/>
    <n v="3000"/>
    <m/>
    <x v="13"/>
    <m/>
    <m/>
    <m/>
    <n v="0"/>
  </r>
  <r>
    <x v="1"/>
    <x v="1"/>
    <x v="11"/>
    <x v="17"/>
    <m/>
    <x v="16"/>
    <m/>
    <m/>
    <n v="5000"/>
    <m/>
    <x v="13"/>
    <m/>
    <m/>
    <m/>
    <n v="0"/>
  </r>
  <r>
    <x v="1"/>
    <x v="1"/>
    <x v="11"/>
    <x v="150"/>
    <m/>
    <x v="16"/>
    <m/>
    <m/>
    <n v="1400"/>
    <m/>
    <x v="13"/>
    <m/>
    <m/>
    <m/>
    <n v="0"/>
  </r>
  <r>
    <x v="1"/>
    <x v="1"/>
    <x v="11"/>
    <x v="151"/>
    <s v="FACILITAR EL TRASLADO DE LIBROS A LOS ESTABLECIMIENTOS EDUCATIVOS DEL CANTÓN."/>
    <x v="38"/>
    <m/>
    <n v="12"/>
    <n v="1500"/>
    <m/>
    <x v="13"/>
    <m/>
    <m/>
    <m/>
    <n v="0"/>
  </r>
  <r>
    <x v="1"/>
    <x v="1"/>
    <x v="11"/>
    <x v="152"/>
    <s v="IDENTIFICAR LOS RASGOS Y ELEMENTOS CULTURALES Y PUEBLOS ORIGINARIOS ASENTADOS EN EL CANTÓN."/>
    <x v="38"/>
    <s v="PROYECTO DE INVESTIGACION DE AFIRMACION DE IDENTIDAD."/>
    <n v="6"/>
    <n v="15000"/>
    <m/>
    <x v="13"/>
    <n v="0.33"/>
    <n v="0.33"/>
    <n v="0.34"/>
    <n v="1"/>
  </r>
  <r>
    <x v="1"/>
    <x v="1"/>
    <x v="11"/>
    <x v="153"/>
    <s v="VELAR POR LOS DERECHOS DE LOS GRUPOS DE ATENCIÓN PRIORITARIA."/>
    <x v="38"/>
    <m/>
    <n v="12"/>
    <n v="26000"/>
    <m/>
    <x v="15"/>
    <n v="0.33"/>
    <n v="0.33"/>
    <n v="0.34"/>
    <n v="1"/>
  </r>
  <r>
    <x v="1"/>
    <x v="1"/>
    <x v="11"/>
    <x v="154"/>
    <s v="PROTEGER LOS GRUPOS DE ATENCIÓN PRIORITARIA."/>
    <x v="62"/>
    <m/>
    <n v="12"/>
    <n v="0"/>
    <m/>
    <x v="16"/>
    <n v="0.33"/>
    <n v="0.33"/>
    <n v="0.34"/>
    <n v="1"/>
  </r>
  <r>
    <x v="1"/>
    <x v="1"/>
    <x v="11"/>
    <x v="155"/>
    <s v="DESARROLLAR Y CUMPLIR CON EL DESARROLLO DE PRESUPUESTOS PARTICIPATIVOS"/>
    <x v="63"/>
    <s v="ELABORACIÓN DE PRESUPUESTOS PARTICIPATIVOS EN LAS PARROQUIAS RURALES."/>
    <n v="2"/>
    <n v="7000"/>
    <m/>
    <x v="13"/>
    <m/>
    <n v="1"/>
    <m/>
    <n v="1"/>
  </r>
  <r>
    <x v="1"/>
    <x v="1"/>
    <x v="11"/>
    <x v="156"/>
    <s v="FORTALECER LAS CAPACIDADES DE LOS SERVIDORES PÚBLICOS"/>
    <x v="38"/>
    <m/>
    <n v="12"/>
    <n v="5000"/>
    <m/>
    <x v="13"/>
    <m/>
    <m/>
    <m/>
    <n v="0"/>
  </r>
  <r>
    <x v="1"/>
    <x v="1"/>
    <x v="11"/>
    <x v="157"/>
    <m/>
    <x v="16"/>
    <m/>
    <m/>
    <n v="20000"/>
    <m/>
    <x v="13"/>
    <m/>
    <m/>
    <m/>
    <n v="0"/>
  </r>
  <r>
    <x v="1"/>
    <x v="1"/>
    <x v="11"/>
    <x v="158"/>
    <s v="DOTAR DE MATERIALES A LAS DIFERENTES UNIDADES PARA CUMPLIR CON LABORES INSTITUCIONALES"/>
    <x v="38"/>
    <m/>
    <n v="3"/>
    <n v="5400"/>
    <m/>
    <x v="13"/>
    <m/>
    <m/>
    <m/>
    <n v="0"/>
  </r>
  <r>
    <x v="1"/>
    <x v="1"/>
    <x v="11"/>
    <x v="159"/>
    <s v="DOTAR DE INSUMOS."/>
    <x v="16"/>
    <m/>
    <n v="3"/>
    <n v="10000"/>
    <m/>
    <x v="13"/>
    <m/>
    <m/>
    <m/>
    <n v="0"/>
  </r>
  <r>
    <x v="1"/>
    <x v="1"/>
    <x v="11"/>
    <x v="160"/>
    <s v="   BIENES DE USO CORRIENTE                                 MATERIALES DE OFICINA"/>
    <x v="38"/>
    <s v="ADQUISICIÓN DE MATERIALES DE OFICINA PARA LA DIRECCIÓN"/>
    <n v="12"/>
    <n v="6500"/>
    <m/>
    <x v="13"/>
    <m/>
    <m/>
    <m/>
    <n v="0"/>
  </r>
  <r>
    <x v="1"/>
    <x v="1"/>
    <x v="11"/>
    <x v="161"/>
    <m/>
    <x v="16"/>
    <m/>
    <m/>
    <n v="4500"/>
    <m/>
    <x v="13"/>
    <m/>
    <m/>
    <m/>
    <n v="0"/>
  </r>
  <r>
    <x v="1"/>
    <x v="1"/>
    <x v="11"/>
    <x v="162"/>
    <m/>
    <x v="38"/>
    <m/>
    <n v="1"/>
    <n v="7000"/>
    <m/>
    <x v="13"/>
    <m/>
    <m/>
    <m/>
    <n v="0"/>
  </r>
  <r>
    <x v="1"/>
    <x v="1"/>
    <x v="11"/>
    <x v="163"/>
    <m/>
    <x v="38"/>
    <m/>
    <n v="6"/>
    <n v="6600"/>
    <m/>
    <x v="13"/>
    <m/>
    <m/>
    <m/>
    <n v="0"/>
  </r>
  <r>
    <x v="1"/>
    <x v="1"/>
    <x v="11"/>
    <x v="164"/>
    <s v="MEJORAR SERVICIOS A LA CIUDADANÍA."/>
    <x v="38"/>
    <s v="MEJORAR LOS ESPACIOS PUBLICOS."/>
    <n v="6"/>
    <n v="5000"/>
    <m/>
    <x v="13"/>
    <n v="0.33"/>
    <n v="0.33"/>
    <n v="0.34"/>
    <n v="1"/>
  </r>
  <r>
    <x v="1"/>
    <x v="1"/>
    <x v="11"/>
    <x v="165"/>
    <s v="MEJORAR SERVICIOS A LA CIUDADANÍA."/>
    <x v="38"/>
    <s v="MEJORAR LOS ESPACIOS PUBLICOS."/>
    <n v="4"/>
    <n v="13000"/>
    <m/>
    <x v="13"/>
    <n v="0.33"/>
    <n v="0.33"/>
    <n v="0.34"/>
    <n v="1"/>
  </r>
  <r>
    <x v="1"/>
    <x v="1"/>
    <x v="11"/>
    <x v="166"/>
    <s v="PROMOCIONAR LA IDENTIDAD CULTURAL DEL CANTÒN."/>
    <x v="64"/>
    <m/>
    <m/>
    <n v="15000"/>
    <m/>
    <x v="13"/>
    <m/>
    <m/>
    <m/>
    <n v="0"/>
  </r>
  <r>
    <x v="1"/>
    <x v="1"/>
    <x v="11"/>
    <x v="167"/>
    <s v="COMPRA DE MOBILIARIO PARA ADECUAR OFICINAS "/>
    <x v="16"/>
    <s v="BIENES MUEBLES                             MOBILIARIOS "/>
    <n v="2"/>
    <n v="3000"/>
    <m/>
    <x v="13"/>
    <m/>
    <m/>
    <m/>
    <n v="0"/>
  </r>
  <r>
    <x v="1"/>
    <x v="1"/>
    <x v="11"/>
    <x v="168"/>
    <s v="COMPRA DE COMPUTADORAS E INFOCUS."/>
    <x v="16"/>
    <s v="BIENES MUEBLES                             MAQUINARIA "/>
    <n v="2"/>
    <n v="4000"/>
    <m/>
    <x v="13"/>
    <m/>
    <m/>
    <m/>
    <n v="0"/>
  </r>
  <r>
    <x v="1"/>
    <x v="1"/>
    <x v="11"/>
    <x v="169"/>
    <s v="RENOVAR LOS EQUIPOS AUDIOVISUALES DEL CENTRO CULTURAL "/>
    <x v="38"/>
    <m/>
    <n v="2"/>
    <n v="0"/>
    <m/>
    <x v="13"/>
    <m/>
    <m/>
    <m/>
    <n v="0"/>
  </r>
  <r>
    <x v="1"/>
    <x v="1"/>
    <x v="11"/>
    <x v="170"/>
    <s v="FORTALECER EL PARQUE INFORMÁTICO DE LA DIRECCIÓN"/>
    <x v="38"/>
    <m/>
    <n v="2"/>
    <n v="0"/>
    <m/>
    <x v="13"/>
    <m/>
    <m/>
    <m/>
    <n v="0"/>
  </r>
  <r>
    <x v="1"/>
    <x v="1"/>
    <x v="11"/>
    <x v="171"/>
    <s v="ADQUISICIÓN DE EQUIPOS INFORMÁTICOS PARA LAS BIBLIOTECAS."/>
    <x v="38"/>
    <m/>
    <n v="6"/>
    <n v="0"/>
    <m/>
    <x v="13"/>
    <m/>
    <m/>
    <m/>
    <n v="0"/>
  </r>
  <r>
    <x v="1"/>
    <x v="1"/>
    <x v="11"/>
    <x v="172"/>
    <s v="POTENCIALIZAR EL PATRIMONIO CULTURAL DEL CARNAVAL DE GUARANDA."/>
    <x v="38"/>
    <s v="FORTALECMIENTO DEL PATRIMONIO INTANGIBLE DEL CANTÓN."/>
    <n v="1"/>
    <n v="0"/>
    <m/>
    <x v="13"/>
    <n v="1"/>
    <m/>
    <m/>
    <n v="1"/>
  </r>
  <r>
    <x v="1"/>
    <x v="1"/>
    <x v="11"/>
    <x v="173"/>
    <s v="POTENCIALIZAR EL PATRIMONIO CULTURAL DEL CARNAVAL DE GUARANDA."/>
    <x v="38"/>
    <s v="FORTALECIMIENTO DEL PATRIMONIO INTANGIBLE CON EL ENFOQUE DE INTERCULTURALIDAD DEL CANTÓN."/>
    <n v="1"/>
    <n v="0"/>
    <m/>
    <x v="13"/>
    <n v="1"/>
    <m/>
    <m/>
    <n v="1"/>
  </r>
  <r>
    <x v="0"/>
    <x v="5"/>
    <x v="12"/>
    <x v="174"/>
    <s v="Mantener al día el pago de Sueldos, Salarios y Beneficios de Ley, dentro de la estructura de toda la Dirección de Comunicación del GADC-Guaranda."/>
    <x v="65"/>
    <s v="Cumplir al día el pago de Sueldos, Salarios y Beneficios de Ley."/>
    <n v="12"/>
    <n v="83184"/>
    <m/>
    <x v="4"/>
    <n v="0.33329999999999999"/>
    <n v="0.33329999999999999"/>
    <n v="0.33329999999999999"/>
    <n v="1"/>
  </r>
  <r>
    <x v="1"/>
    <x v="1"/>
    <x v="12"/>
    <x v="174"/>
    <s v="Mantener al día el pago de Sueldos, Salarios y Beneficios de Ley, dentro de la estructura de toda la Dirección de Comunicación del GADC-Guaranda."/>
    <x v="66"/>
    <s v="Cumplir al día el pago de Sueldos, Salarios y Beneficios de Ley."/>
    <n v="12"/>
    <n v="6000"/>
    <m/>
    <x v="4"/>
    <n v="0.33329999999999999"/>
    <n v="0.33329999999999999"/>
    <n v="0.33329999999999999"/>
    <n v="1"/>
  </r>
  <r>
    <x v="1"/>
    <x v="1"/>
    <x v="12"/>
    <x v="174"/>
    <s v="Mantener al día el pago de Sueldos, Salarios y Beneficios de Ley, dentro de la estructura de toda la Dirección de Comunicación del GADC-Guaranda."/>
    <x v="67"/>
    <s v="Cumplir al día el pago de Sueldos, Salarios y Beneficios de Ley."/>
    <n v="12"/>
    <n v="16233.6"/>
    <m/>
    <x v="4"/>
    <n v="0.33329999999999999"/>
    <n v="0.33329999999999999"/>
    <n v="0.33329999999999999"/>
    <n v="1"/>
  </r>
  <r>
    <x v="1"/>
    <x v="1"/>
    <x v="12"/>
    <x v="174"/>
    <s v="Mantener al día el pago de Sueldos, Salarios y Beneficios de Ley, dentro de la estructura de toda la Dirección de Comunicación del GADC-Guaranda."/>
    <x v="68"/>
    <s v="Cumplir al día el pago de Sueldos, Salarios y Beneficios de Ley."/>
    <n v="12"/>
    <n v="8088"/>
    <m/>
    <x v="4"/>
    <n v="0"/>
    <n v="0"/>
    <n v="1"/>
    <n v="1"/>
  </r>
  <r>
    <x v="1"/>
    <x v="1"/>
    <x v="12"/>
    <x v="174"/>
    <s v="Mantener al día el pago de Sueldos, Salarios y Beneficios de Ley, dentro de la estructura de toda la Dirección de Comunicación del GADC-Guaranda."/>
    <x v="69"/>
    <s v="Cumplir al día el pago de Sueldos, Salarios y Beneficios de Ley."/>
    <n v="12"/>
    <n v="3360"/>
    <m/>
    <x v="4"/>
    <n v="0"/>
    <n v="1"/>
    <n v="0"/>
    <n v="1"/>
  </r>
  <r>
    <x v="1"/>
    <x v="1"/>
    <x v="12"/>
    <x v="174"/>
    <s v="Mantener al día el pago de Sueldos, Salarios y Beneficios de Ley, dentro de la estructura de toda la Dirección de Comunicación del GADC-Guaranda."/>
    <x v="70"/>
    <s v="Cumplir al día el pago de Sueldos, Salarios y Beneficios de Ley."/>
    <n v="12"/>
    <n v="37000"/>
    <m/>
    <x v="4"/>
    <n v="0.33329999999999999"/>
    <n v="0.33329999999999999"/>
    <n v="0.33329999999999999"/>
    <n v="1"/>
  </r>
  <r>
    <x v="1"/>
    <x v="1"/>
    <x v="12"/>
    <x v="174"/>
    <s v="Mantener al día el pago de Sueldos, Salarios y Beneficios de Ley, dentro de la estructura de toda la Dirección de Comunicación del GADC-Guaranda."/>
    <x v="71"/>
    <s v="Cumplir al día el pago de Sueldos, Salarios y Beneficios de Ley."/>
    <n v="12"/>
    <n v="1000"/>
    <m/>
    <x v="4"/>
    <n v="0"/>
    <n v="1"/>
    <n v="0"/>
    <n v="1"/>
  </r>
  <r>
    <x v="1"/>
    <x v="1"/>
    <x v="12"/>
    <x v="174"/>
    <s v="Mantener al día el pago de Sueldos, Salarios y Beneficios de Ley, dentro de la estructura de toda la Dirección de Comunicación del GADC-Guaranda."/>
    <x v="72"/>
    <s v="Cumplir al día el pago de Sueldos, Salarios y Beneficios de Ley."/>
    <n v="12"/>
    <n v="11376.38"/>
    <m/>
    <x v="4"/>
    <n v="0.33329999999999999"/>
    <n v="0.33329999999999999"/>
    <n v="0.33329999999999999"/>
    <n v="1"/>
  </r>
  <r>
    <x v="1"/>
    <x v="1"/>
    <x v="12"/>
    <x v="174"/>
    <s v="Mantener al día el pago de Sueldos, Salarios y Beneficios de Ley, dentro de la estructura de toda la Dirección de Comunicación del GADC-Guaranda."/>
    <x v="73"/>
    <s v="Cumplir al día el pago de Sueldos, Salarios y Beneficios de Ley."/>
    <n v="12"/>
    <n v="8085.23"/>
    <m/>
    <x v="4"/>
    <n v="0.33329999999999999"/>
    <n v="0.33329999999999999"/>
    <n v="0.33329999999999999"/>
    <n v="1"/>
  </r>
  <r>
    <x v="1"/>
    <x v="1"/>
    <x v="12"/>
    <x v="174"/>
    <s v="Mantener al día el pago de Sueldos, Salarios y Beneficios de Ley, dentro de la estructura de toda la Dirección de Comunicación del GADC-Guaranda."/>
    <x v="74"/>
    <s v="Cumplir al día el pago de Sueldos, Salarios y Beneficios de Ley."/>
    <n v="12"/>
    <n v="5000"/>
    <m/>
    <x v="4"/>
    <n v="0.33329999999999999"/>
    <n v="0.33329999999999999"/>
    <n v="0.33329999999999999"/>
    <n v="1"/>
  </r>
  <r>
    <x v="1"/>
    <x v="1"/>
    <x v="12"/>
    <x v="175"/>
    <s v="Fortalecer las capacidades y competencias del talento humano del GADCG"/>
    <x v="75"/>
    <s v="Fortalecer las capacidades y competencias del talento humano del GADCG"/>
    <n v="4"/>
    <n v="2800"/>
    <m/>
    <x v="17"/>
    <n v="0.5"/>
    <n v="0.5"/>
    <n v="0"/>
    <n v="1"/>
  </r>
  <r>
    <x v="1"/>
    <x v="1"/>
    <x v="12"/>
    <x v="176"/>
    <s v="Difusión, promoción, información, publicidad, posicionamiento de la imagen y gestión institucional, en  medios de comunicación masivos, alternativos y digitales (ATL Y BTL)"/>
    <x v="76"/>
    <s v="Difusión, promoción, información, publicidad, posicionamiento de la imagen y gestión institucional, en medios de comunicación masivos, alternativos y digitales (ATL Y BTL)"/>
    <n v="12"/>
    <n v="27000"/>
    <m/>
    <x v="18"/>
    <n v="0.33329999999999999"/>
    <n v="0.33329999999999999"/>
    <n v="0.33329999999999999"/>
    <n v="1"/>
  </r>
  <r>
    <x v="1"/>
    <x v="1"/>
    <x v="12"/>
    <x v="176"/>
    <s v="Difusión, promoción, información, publicidad, posicionamiento de la imagen y gestión institucional, en  medios de comunicación masivos, alternativos y digitales (ATL Y BTL)"/>
    <x v="77"/>
    <s v="Difusión, promoción, información, publicidad, posicionamiento de la imagen y gestión institucional, en medios de comunicación masivos, alternativos y digitales (ATL Y BTL)"/>
    <n v="12"/>
    <n v="105000"/>
    <m/>
    <x v="18"/>
    <n v="0.33329999999999999"/>
    <n v="0.33329999999999999"/>
    <n v="0.33329999999999999"/>
    <n v="1"/>
  </r>
  <r>
    <x v="1"/>
    <x v="1"/>
    <x v="12"/>
    <x v="177"/>
    <s v="Dotar a la Dirección de Comunicación de todos los insumos y materiales necesarios para el desarrollo eficiente de sus funciones."/>
    <x v="78"/>
    <s v="Dotar a la Dirección de Comunicación de todos los insumos y materiales necesarios para el desarrollo eficiente de sus funciones."/>
    <n v="1"/>
    <n v="1000"/>
    <m/>
    <x v="17"/>
    <n v="1"/>
    <n v="0"/>
    <n v="0"/>
    <n v="1"/>
  </r>
  <r>
    <x v="1"/>
    <x v="1"/>
    <x v="12"/>
    <x v="177"/>
    <s v="Dotar a la Dirección de Comunicación de todos los insumos y materiales necesarios para el desarrollo eficiente de sus funciones."/>
    <x v="79"/>
    <s v="Dotar a la Dirección de Comunicación de todos los insumos y materiales necesarios para el desarrollo eficiente de sus funciones."/>
    <n v="12"/>
    <n v="6000"/>
    <m/>
    <x v="18"/>
    <n v="0.33329999999999999"/>
    <n v="0.33329999999999999"/>
    <n v="0.33329999999999999"/>
    <n v="1"/>
  </r>
  <r>
    <x v="1"/>
    <x v="1"/>
    <x v="12"/>
    <x v="177"/>
    <s v="Dotar a la Dirección de Comunicación de todos los insumos y materiales necesarios para el desarrollo eficiente de sus funciones."/>
    <x v="80"/>
    <s v="Dotar a la Dirección de Comunicación de todos los insumos y materiales necesarios para el desarrollo eficiente de sus funciones."/>
    <n v="12"/>
    <n v="6000"/>
    <m/>
    <x v="18"/>
    <n v="0.33329999999999999"/>
    <n v="0.33329999999999999"/>
    <n v="0.33329999999999999"/>
    <n v="1"/>
  </r>
  <r>
    <x v="1"/>
    <x v="1"/>
    <x v="12"/>
    <x v="177"/>
    <s v="Dotar a la Dirección de Comunicación de todos los insumos y materiales necesarios para el desarrollo eficiente de sus funciones."/>
    <x v="81"/>
    <s v="Dotar a la Dirección de Comunicación de todos los insumos y materiales necesarios para el desarrollo eficiente de sus funciones."/>
    <n v="12"/>
    <n v="8000"/>
    <m/>
    <x v="18"/>
    <n v="0.33329999999999999"/>
    <n v="0.33329999999999999"/>
    <n v="0.33329999999999999"/>
    <n v="1"/>
  </r>
  <r>
    <x v="1"/>
    <x v="1"/>
    <x v="12"/>
    <x v="177"/>
    <s v="Dotar a la Dirección de Comunicación de todos los insumos y materiales necesarios para el desarrollo eficiente de sus funciones."/>
    <x v="82"/>
    <s v="Dotar a la Dirección de Comunicación de todos los insumos y materiales necesarios para el desarrollo eficiente de sus funciones."/>
    <n v="12"/>
    <n v="20000"/>
    <m/>
    <x v="18"/>
    <n v="0.33329999999999999"/>
    <n v="0.33329999999999999"/>
    <n v="0.33329999999999999"/>
    <n v="1"/>
  </r>
  <r>
    <x v="1"/>
    <x v="1"/>
    <x v="12"/>
    <x v="177"/>
    <s v="Dotar a la Dirección de Comunicación de todos los insumos y materiales necesarios para el desarrollo eficiente de sus funciones."/>
    <x v="83"/>
    <s v="Dotar a la Dirección de Comunicación de todos los insumos y materiales necesarios para el desarrollo eficiente de sus funciones."/>
    <n v="12"/>
    <n v="2100"/>
    <m/>
    <x v="18"/>
    <n v="0.33329999999999999"/>
    <n v="0.33329999999999999"/>
    <n v="0.33329999999999999"/>
    <n v="1"/>
  </r>
  <r>
    <x v="1"/>
    <x v="1"/>
    <x v="12"/>
    <x v="177"/>
    <s v="Dotar a la Dirección de Comunicación de todos los insumos y materiales necesarios para el desarrollo eficiente de sus funciones."/>
    <x v="84"/>
    <s v="Dotar a la Dirección de Comunicación de todos los insumos y materiales necesarios para el desarrollo eficiente de sus funciones."/>
    <n v="12"/>
    <n v="7000"/>
    <n v="143000"/>
    <x v="18"/>
    <n v="0.33329999999999999"/>
    <n v="0.33329999999999999"/>
    <n v="0.33329999999999999"/>
    <n v="1"/>
  </r>
  <r>
    <x v="1"/>
    <x v="1"/>
    <x v="12"/>
    <x v="178"/>
    <s v="Mejoramiento de la información y ampliación de la señal del Canal Municipal 25 a las parroquias del norte del Cantón."/>
    <x v="85"/>
    <s v="Mejoramiento de la información y ampliación de la señal del Canal Municipal 25, a parroquias del norte del Cantón."/>
    <n v="8"/>
    <n v="80000"/>
    <m/>
    <x v="19"/>
    <n v="0"/>
    <n v="0.5"/>
    <n v="0.5"/>
    <n v="1"/>
  </r>
  <r>
    <x v="1"/>
    <x v="1"/>
    <x v="12"/>
    <x v="178"/>
    <s v="Mejoramiento de la información y ampliación de la señal del Canal Municipal 25 a las parroquias del norte del Cantón."/>
    <x v="86"/>
    <s v="Factibilidad del mejoramiento de la información y ampliación de la señal del canal municipal 25, a parroquias del norte del Cantón."/>
    <n v="4"/>
    <n v="10000"/>
    <m/>
    <x v="19"/>
    <n v="1"/>
    <n v="0"/>
    <n v="0"/>
    <n v="1"/>
  </r>
  <r>
    <x v="5"/>
    <x v="6"/>
    <x v="13"/>
    <x v="179"/>
    <m/>
    <x v="16"/>
    <m/>
    <m/>
    <n v="1510844.46"/>
    <m/>
    <x v="20"/>
    <m/>
    <m/>
    <m/>
    <m/>
  </r>
  <r>
    <x v="1"/>
    <x v="1"/>
    <x v="7"/>
    <x v="0"/>
    <m/>
    <x v="87"/>
    <s v="Numero de roles de personal elaborado / Numero de roles personas ejecutado"/>
    <m/>
    <n v="156312"/>
    <m/>
    <x v="21"/>
    <n v="0.33329999999999999"/>
    <n v="0.33329999999999999"/>
    <n v="0.33329999999999999"/>
    <n v="0.99990000000000001"/>
  </r>
  <r>
    <x v="1"/>
    <x v="1"/>
    <x v="7"/>
    <x v="99"/>
    <m/>
    <x v="87"/>
    <s v="Numero de roles de personal elaborado / Numero de roles personas ejecutado"/>
    <m/>
    <n v="1354532.46"/>
    <m/>
    <x v="21"/>
    <n v="0.33329999999999999"/>
    <n v="0.33329999999999999"/>
    <n v="0.33329999999999999"/>
    <n v="0.99990000000000001"/>
  </r>
  <r>
    <x v="1"/>
    <x v="1"/>
    <x v="7"/>
    <x v="180"/>
    <m/>
    <x v="16"/>
    <m/>
    <m/>
    <n v="179807"/>
    <m/>
    <x v="21"/>
    <m/>
    <m/>
    <m/>
    <m/>
  </r>
  <r>
    <x v="1"/>
    <x v="1"/>
    <x v="7"/>
    <x v="181"/>
    <m/>
    <x v="88"/>
    <s v="Numero de personal con decimotercero elaborado / Numero de personal con decimotercero ejecutado"/>
    <m/>
    <n v="107567"/>
    <m/>
    <x v="21"/>
    <m/>
    <n v="1"/>
    <m/>
    <n v="1"/>
  </r>
  <r>
    <x v="1"/>
    <x v="1"/>
    <x v="7"/>
    <x v="182"/>
    <m/>
    <x v="89"/>
    <s v="Numero de personal con decimocuarto elaborado / Numero de personal con decimocuarto ejecutado"/>
    <m/>
    <n v="72240"/>
    <m/>
    <x v="21"/>
    <m/>
    <m/>
    <n v="1"/>
    <n v="1"/>
  </r>
  <r>
    <x v="1"/>
    <x v="1"/>
    <x v="7"/>
    <x v="183"/>
    <m/>
    <x v="16"/>
    <m/>
    <m/>
    <n v="40500"/>
    <m/>
    <x v="21"/>
    <m/>
    <m/>
    <m/>
    <m/>
  </r>
  <r>
    <x v="1"/>
    <x v="1"/>
    <x v="7"/>
    <x v="3"/>
    <m/>
    <x v="90"/>
    <s v="Numero de roles de personal elaborado / Numero de roles personas ejecutado"/>
    <m/>
    <n v="20000"/>
    <m/>
    <x v="21"/>
    <n v="0.33329999999999999"/>
    <n v="0.33329999999999999"/>
    <n v="0.33329999999999999"/>
    <n v="0.99990000000000001"/>
  </r>
  <r>
    <x v="1"/>
    <x v="1"/>
    <x v="7"/>
    <x v="103"/>
    <m/>
    <x v="91"/>
    <s v="Numero de personal que se requieran / Numero de personas contratadas "/>
    <m/>
    <n v="0"/>
    <m/>
    <x v="21"/>
    <n v="0.33329999999999999"/>
    <n v="0.33329999999999999"/>
    <n v="0.33329999999999999"/>
    <n v="0.99990000000000001"/>
  </r>
  <r>
    <x v="1"/>
    <x v="1"/>
    <x v="7"/>
    <x v="184"/>
    <m/>
    <x v="92"/>
    <s v="Numero de personal que se requieran / Numero de personas contratadas "/>
    <m/>
    <n v="18000"/>
    <m/>
    <x v="21"/>
    <n v="0.33329999999999999"/>
    <n v="0.33329999999999999"/>
    <n v="0.33329999999999999"/>
    <n v="0.99990000000000001"/>
  </r>
  <r>
    <x v="1"/>
    <x v="1"/>
    <x v="7"/>
    <x v="5"/>
    <m/>
    <x v="16"/>
    <m/>
    <m/>
    <n v="2500"/>
    <m/>
    <x v="21"/>
    <n v="0.33329999999999999"/>
    <n v="0.33329999999999999"/>
    <n v="0.33329999999999999"/>
    <n v="0.99990000000000001"/>
  </r>
  <r>
    <x v="1"/>
    <x v="1"/>
    <x v="7"/>
    <x v="185"/>
    <m/>
    <x v="16"/>
    <m/>
    <m/>
    <n v="263612.92"/>
    <m/>
    <x v="21"/>
    <m/>
    <m/>
    <m/>
    <m/>
  </r>
  <r>
    <x v="1"/>
    <x v="1"/>
    <x v="7"/>
    <x v="6"/>
    <m/>
    <x v="93"/>
    <s v="Beneficios de Ley"/>
    <m/>
    <n v="156051.13"/>
    <m/>
    <x v="21"/>
    <n v="0.33329999999999999"/>
    <n v="0.33329999999999999"/>
    <n v="0.33329999999999999"/>
    <n v="0.99990000000000001"/>
  </r>
  <r>
    <x v="1"/>
    <x v="1"/>
    <x v="7"/>
    <x v="7"/>
    <m/>
    <x v="16"/>
    <m/>
    <m/>
    <n v="107561.79"/>
    <m/>
    <x v="21"/>
    <n v="0.33329999999999999"/>
    <n v="0.33329999999999999"/>
    <n v="0.33329999999999999"/>
    <n v="0.99990000000000001"/>
  </r>
  <r>
    <x v="1"/>
    <x v="1"/>
    <x v="7"/>
    <x v="186"/>
    <m/>
    <x v="16"/>
    <m/>
    <m/>
    <n v="5000"/>
    <m/>
    <x v="21"/>
    <m/>
    <m/>
    <m/>
    <m/>
  </r>
  <r>
    <x v="1"/>
    <x v="1"/>
    <x v="7"/>
    <x v="187"/>
    <m/>
    <x v="94"/>
    <s v="Benefio de ley"/>
    <m/>
    <n v="0"/>
    <m/>
    <x v="21"/>
    <n v="0.33329999999999999"/>
    <n v="0.33329999999999999"/>
    <n v="0.33329999999999999"/>
    <n v="0.99990000000000001"/>
  </r>
  <r>
    <x v="1"/>
    <x v="1"/>
    <x v="7"/>
    <x v="188"/>
    <m/>
    <x v="16"/>
    <m/>
    <m/>
    <n v="5000"/>
    <m/>
    <x v="21"/>
    <n v="0.33329999999999999"/>
    <n v="0.33329999999999999"/>
    <n v="0.33329999999999999"/>
    <n v="0.99990000000000001"/>
  </r>
  <r>
    <x v="1"/>
    <x v="7"/>
    <x v="14"/>
    <x v="189"/>
    <s v="Sencibilizar al cantón Guaranda en temas Ambientales"/>
    <x v="95"/>
    <s v="Colocación de señalización en las plantas de tratamiento de agua potable y plantas de tratamiento de aguas residuales:_x000a_"/>
    <n v="12"/>
    <n v="7000"/>
    <m/>
    <x v="22"/>
    <n v="0.33329999999999999"/>
    <n v="0.33329999999999999"/>
    <n v="0.33329999999999999"/>
    <n v="0.99990000000000001"/>
  </r>
  <r>
    <x v="1"/>
    <x v="1"/>
    <x v="14"/>
    <x v="190"/>
    <s v="ANALISIS DE AGUAS aire suelo ruido "/>
    <x v="96"/>
    <s v="Contratación del servicio de un Laboratorio Acreditado por el SAE para realizar monitoreos ambientales para 13 proyectos del GAD Guaranda: "/>
    <n v="12"/>
    <n v="15000"/>
    <m/>
    <x v="22"/>
    <n v="0.33329999999999999"/>
    <n v="0.33329999999999999"/>
    <n v="0.33329999999999999"/>
    <n v="0.99990000000000001"/>
  </r>
  <r>
    <x v="1"/>
    <x v="1"/>
    <x v="7"/>
    <x v="191"/>
    <m/>
    <x v="16"/>
    <m/>
    <n v="12"/>
    <n v="1020"/>
    <m/>
    <x v="21"/>
    <m/>
    <m/>
    <m/>
    <m/>
  </r>
  <r>
    <x v="1"/>
    <x v="1"/>
    <x v="7"/>
    <x v="145"/>
    <s v="Traslados de instalaciones y viaticos"/>
    <x v="97"/>
    <s v="Numero de pasajes planificados / Numero de pasajes ejecutados "/>
    <n v="12"/>
    <n v="10"/>
    <m/>
    <x v="22"/>
    <n v="0.33329999999999999"/>
    <n v="0.33329999999999999"/>
    <n v="0.33329999999999999"/>
    <n v="0.99990000000000001"/>
  </r>
  <r>
    <x v="1"/>
    <x v="1"/>
    <x v="7"/>
    <x v="12"/>
    <m/>
    <x v="16"/>
    <s v="Numero de pasajes planificados / Numero de pasajes ejecutados "/>
    <n v="12"/>
    <n v="10"/>
    <m/>
    <x v="22"/>
    <n v="0.33329999999999999"/>
    <n v="0.33329999999999999"/>
    <n v="0.33329999999999999"/>
    <n v="0.99990000000000001"/>
  </r>
  <r>
    <x v="1"/>
    <x v="1"/>
    <x v="7"/>
    <x v="192"/>
    <m/>
    <x v="16"/>
    <s v="Numero de viaticos planificados / Numero de viaticos ejecutados "/>
    <n v="12"/>
    <n v="500"/>
    <m/>
    <x v="22"/>
    <n v="0.33329999999999999"/>
    <n v="0.33329999999999999"/>
    <n v="0.33329999999999999"/>
    <n v="0.99990000000000001"/>
  </r>
  <r>
    <x v="1"/>
    <x v="1"/>
    <x v="7"/>
    <x v="13"/>
    <m/>
    <x v="16"/>
    <s v="Numero de viticos planificados / Numero de viaticos ejecutados "/>
    <n v="12"/>
    <n v="500"/>
    <m/>
    <x v="22"/>
    <n v="0.33329999999999999"/>
    <n v="0.33329999999999999"/>
    <n v="0.33329999999999999"/>
    <n v="0.99990000000000001"/>
  </r>
  <r>
    <x v="1"/>
    <x v="1"/>
    <x v="7"/>
    <x v="193"/>
    <m/>
    <x v="16"/>
    <m/>
    <n v="12"/>
    <n v="20000"/>
    <m/>
    <x v="21"/>
    <m/>
    <m/>
    <m/>
    <m/>
  </r>
  <r>
    <x v="1"/>
    <x v="6"/>
    <x v="13"/>
    <x v="194"/>
    <s v="Instalación Mantenimiento y reparación                              Vehículo terrestre Mantenimiento y reparación _x000a_Mantener en óptimas condiciones los vehículos "/>
    <x v="98"/>
    <s v="Numero de vehiculos con ordenes de reparación / Numero de vehiculos ordenes de reparación ejecutadas  "/>
    <n v="12"/>
    <n v="20000"/>
    <m/>
    <x v="22"/>
    <n v="0.33329999999999999"/>
    <n v="0.33329999999999999"/>
    <n v="0.33329999999999999"/>
    <n v="0.99990000000000001"/>
  </r>
  <r>
    <x v="1"/>
    <x v="1"/>
    <x v="7"/>
    <x v="195"/>
    <m/>
    <x v="16"/>
    <m/>
    <n v="12"/>
    <n v="5050"/>
    <m/>
    <x v="22"/>
    <m/>
    <m/>
    <m/>
    <m/>
  </r>
  <r>
    <x v="1"/>
    <x v="1"/>
    <x v="7"/>
    <x v="196"/>
    <s v="Arrendamiento de terrenos _x000a_Uso para el buen funcionamiento de la dir. Gestión Ambiental."/>
    <x v="99"/>
    <s v="Numero de terrenos planificados a contratar / Numero de terrenos contratados"/>
    <n v="12"/>
    <n v="50"/>
    <m/>
    <x v="22"/>
    <n v="0.33329999999999999"/>
    <n v="0.33329999999999999"/>
    <n v="0.33329999999999999"/>
    <n v="0.99990000000000001"/>
  </r>
  <r>
    <x v="1"/>
    <x v="1"/>
    <x v="13"/>
    <x v="197"/>
    <s v="Arrendamiento de Bienes                            _x000a_Arrendamiento Mobiliario_x000a_Alquiler de Baterias Sanitarias "/>
    <x v="100"/>
    <s v="Numero de mobiliario planificado / Numero de mobiliario contratado"/>
    <n v="12"/>
    <n v="5000"/>
    <m/>
    <x v="22"/>
    <n v="0.33329999999999999"/>
    <n v="0.33329999999999999"/>
    <n v="0.33329999999999999"/>
    <n v="0.99990000000000001"/>
  </r>
  <r>
    <x v="1"/>
    <x v="1"/>
    <x v="7"/>
    <x v="198"/>
    <m/>
    <x v="16"/>
    <m/>
    <n v="12"/>
    <n v="85000"/>
    <m/>
    <x v="21"/>
    <m/>
    <m/>
    <m/>
    <m/>
  </r>
  <r>
    <x v="1"/>
    <x v="8"/>
    <x v="14"/>
    <x v="199"/>
    <s v="Contratación de una consultoría para la factibilidad y diseños definitivos de la plaza de animales y camal municipal._x000a_Estudios tecnicos de agua potable en la parroquia Facundo Vela."/>
    <x v="101"/>
    <s v="Numero de estudios contratados / numero de estudios recibidos "/>
    <n v="12"/>
    <n v="30000"/>
    <m/>
    <x v="22"/>
    <n v="0.33329999999999999"/>
    <n v="0.33329999999999999"/>
    <n v="0.33329999999999999"/>
    <n v="0.99990000000000001"/>
  </r>
  <r>
    <x v="1"/>
    <x v="6"/>
    <x v="13"/>
    <x v="200"/>
    <s v="AC. CAMAL_x000a_ESTUDIOS DEL CIERRE TECNICO CURGUA"/>
    <x v="102"/>
    <s v="Numero de estudios contratados / numero de estudios recibidos "/>
    <n v="12"/>
    <n v="50000"/>
    <m/>
    <x v="22"/>
    <n v="0.5"/>
    <n v="0.5"/>
    <n v="0"/>
    <n v="1"/>
  </r>
  <r>
    <x v="1"/>
    <x v="1"/>
    <x v="15"/>
    <x v="201"/>
    <s v="Capacitación al sobre calidad de agua y cambio climatico"/>
    <x v="103"/>
    <s v="Numero de capacitaciones planificadas / numero de capacitaciones ejecutadas"/>
    <n v="12"/>
    <n v="5000"/>
    <m/>
    <x v="22"/>
    <n v="0.1"/>
    <n v="0.5"/>
    <n v="0.4"/>
    <n v="1"/>
  </r>
  <r>
    <x v="1"/>
    <x v="1"/>
    <x v="7"/>
    <x v="202"/>
    <m/>
    <x v="16"/>
    <m/>
    <n v="12"/>
    <n v="295000"/>
    <m/>
    <x v="21"/>
    <m/>
    <m/>
    <m/>
    <m/>
  </r>
  <r>
    <x v="1"/>
    <x v="1"/>
    <x v="7"/>
    <x v="203"/>
    <s v="Mantener la imagen institucional_x000a_Servidores municipales con uniformes "/>
    <x v="104"/>
    <s v="Numero de personas con uniforme / Numero de personas sin uniforme "/>
    <n v="12"/>
    <n v="30000"/>
    <m/>
    <x v="22"/>
    <n v="0.33329999999999999"/>
    <n v="0.33329999999999999"/>
    <n v="0.33329999999999999"/>
    <n v="0.99990000000000001"/>
  </r>
  <r>
    <x v="1"/>
    <x v="9"/>
    <x v="13"/>
    <x v="204"/>
    <s v="Bienes de uso Corriente                                          Combustibles, lubricantes y aditivos en general_x000a_Compra de combustibles para el funcionamiento de los vehículos recolectores  de la Dirección de Gestión Ambiental "/>
    <x v="105"/>
    <s v="Numero de vehiculos con ordenes de conbustible / numero de vehiculos sin orde de combustible "/>
    <n v="12"/>
    <n v="90000"/>
    <m/>
    <x v="22"/>
    <n v="0.33329999999999999"/>
    <n v="0.33329999999999999"/>
    <n v="0.33329999999999999"/>
    <n v="0.99990000000000001"/>
  </r>
  <r>
    <x v="1"/>
    <x v="1"/>
    <x v="13"/>
    <x v="20"/>
    <s v="   Bienes de uso Corriente                                 Materiales de oficina_x000a_Adquirir materiales de oficina para la unidad eel agua laptot y proyector"/>
    <x v="106"/>
    <s v="Numero de materiales de oficina planificados para adquirir / Numero de materiales de oficina adquiridas"/>
    <n v="12"/>
    <n v="5000"/>
    <m/>
    <x v="22"/>
    <n v="0.7"/>
    <n v="0.2"/>
    <n v="0.1"/>
    <n v="0.99999999999999989"/>
  </r>
  <r>
    <x v="1"/>
    <x v="1"/>
    <x v="13"/>
    <x v="47"/>
    <s v=" Bienes de uso Corriente                              Materiales de aseo_x000a_Adquirir de materiales de aseo "/>
    <x v="107"/>
    <s v="Numero de materiales de aseo planificados para adquirir / Numero de materiales de aseo adquiridas"/>
    <n v="12"/>
    <n v="20000"/>
    <m/>
    <x v="22"/>
    <n v="0.7"/>
    <n v="0.1"/>
    <n v="0.2"/>
    <n v="1"/>
  </r>
  <r>
    <x v="1"/>
    <x v="1"/>
    <x v="13"/>
    <x v="205"/>
    <s v=" Bienes de uso Corriente                              Herramientas_x000a_Adquirir herramientas "/>
    <x v="108"/>
    <s v="Numero de herramientos planificados para adquirir / Numero de herramientas adquiridas"/>
    <n v="12"/>
    <n v="0"/>
    <m/>
    <x v="22"/>
    <n v="0.7"/>
    <n v="0.2"/>
    <n v="0.1"/>
    <n v="0.99999999999999989"/>
  </r>
  <r>
    <x v="1"/>
    <x v="1"/>
    <x v="16"/>
    <x v="206"/>
    <s v="Materiales de construcción_x000a_Adquirir materiales de construcción."/>
    <x v="109"/>
    <s v="Numero de materiales de cons. planificados para adquirir / Numero de materiales de cons. adquiridas"/>
    <n v="12"/>
    <n v="15000"/>
    <m/>
    <x v="22"/>
    <n v="0.5"/>
    <n v="0.2"/>
    <n v="0.3"/>
    <n v="1"/>
  </r>
  <r>
    <x v="1"/>
    <x v="1"/>
    <x v="13"/>
    <x v="50"/>
    <s v="Bienes de uso Corriente        Repuestos y accesorios para vehículos terrestres_x000a_Compra de Repuestos para el mantenimiento de los Vehículos a cargo de la Dirección de Gestión Ambiental _x000a_MANTENIMIENTO DE CONTENEDORES "/>
    <x v="110"/>
    <s v="Numero de repuestos y accesorios comprados  / Numero de repuestos y accesorios cambiados"/>
    <n v="12"/>
    <n v="80000"/>
    <m/>
    <x v="22"/>
    <n v="0.33329999999999999"/>
    <n v="0.33329999999999999"/>
    <n v="0.33329999999999999"/>
    <n v="0.99990000000000001"/>
  </r>
  <r>
    <x v="1"/>
    <x v="1"/>
    <x v="13"/>
    <x v="207"/>
    <s v="Bienes de uso Corriente Químicos_x000a_Compra de insumos químicos  a efecto la fumigación de vectores y maleza dentro del cantón Guaranda. (cloro)"/>
    <x v="111"/>
    <s v="% de tratamiento y fumigaciones planificadas / 5 de tratamiento y fumigaciones ejecutadas"/>
    <n v="12"/>
    <n v="15000"/>
    <m/>
    <x v="22"/>
    <n v="0.3"/>
    <n v="0.3"/>
    <n v="0.4"/>
    <n v="1"/>
  </r>
  <r>
    <x v="1"/>
    <x v="1"/>
    <x v="13"/>
    <x v="208"/>
    <s v="Bienes de uso Corriente                                _x000a_Adquisición  de alimento e insumo para el albergue canino en base al cuidado de la fauna urbana en base a la competencia exclusiva."/>
    <x v="112"/>
    <s v="Numero de beneficiarios planificados / Numero de beneficiarios intervenidos"/>
    <n v="12"/>
    <n v="40000"/>
    <m/>
    <x v="22"/>
    <n v="0.45"/>
    <n v="0.45"/>
    <n v="0.1"/>
    <n v="1"/>
  </r>
  <r>
    <x v="1"/>
    <x v="1"/>
    <x v="7"/>
    <x v="209"/>
    <m/>
    <x v="16"/>
    <m/>
    <n v="12"/>
    <n v="150000"/>
    <m/>
    <x v="21"/>
    <m/>
    <m/>
    <m/>
    <m/>
  </r>
  <r>
    <x v="1"/>
    <x v="6"/>
    <x v="13"/>
    <x v="210"/>
    <s v=" Obras de Infraestructura             _x000a_Construcción del CARDS fase 1 Desechos Comunes del Cantón Guaranda "/>
    <x v="113"/>
    <s v="Numero de obras planificadas / Numero de obras construidas "/>
    <n v="12"/>
    <n v="50000"/>
    <m/>
    <x v="22"/>
    <n v="0.9"/>
    <n v="0.1"/>
    <n v="0"/>
    <n v="1"/>
  </r>
  <r>
    <x v="1"/>
    <x v="1"/>
    <x v="13"/>
    <x v="211"/>
    <s v=" Obras de Infraestructura _x000a_Cierre y abandono del botadero de Curgua"/>
    <x v="114"/>
    <s v="Numero de obras planificadas / Numero de obras construidas "/>
    <n v="12"/>
    <n v="100000"/>
    <m/>
    <x v="22"/>
    <n v="0.1"/>
    <n v="0.7"/>
    <n v="0.2"/>
    <n v="1"/>
  </r>
  <r>
    <x v="1"/>
    <x v="1"/>
    <x v="7"/>
    <x v="212"/>
    <m/>
    <x v="16"/>
    <m/>
    <n v="12"/>
    <n v="75000"/>
    <m/>
    <x v="21"/>
    <m/>
    <m/>
    <m/>
    <m/>
  </r>
  <r>
    <x v="1"/>
    <x v="8"/>
    <x v="14"/>
    <x v="89"/>
    <s v="Bienes Muebles            _x000a_COMPRA DE MOBILIARIO PARA ADECUAR OFICINAS "/>
    <x v="115"/>
    <s v="Numero mobiliario planificados para adquirir / Numero de mobiliario adquiridas"/>
    <n v="12"/>
    <n v="2000"/>
    <m/>
    <x v="22"/>
    <n v="0.7"/>
    <n v="0.3"/>
    <n v="0"/>
    <n v="1"/>
  </r>
  <r>
    <x v="1"/>
    <x v="6"/>
    <x v="13"/>
    <x v="24"/>
    <s v="Bienes Muebles                             Maquinaria _x000a_*Compra de una picadora para el procesamiento del plástico_x000a__x000a_*Sierra para el corte de bovino, aturdidora."/>
    <x v="116"/>
    <s v="Numero maquinaria y equipos planificados para adquirir / Numero de maquinaria y equipos adquiridas"/>
    <n v="12"/>
    <n v="35000"/>
    <m/>
    <x v="21"/>
    <n v="0.7"/>
    <n v="0.3"/>
    <n v="0"/>
    <n v="1"/>
  </r>
  <r>
    <x v="1"/>
    <x v="6"/>
    <x v="13"/>
    <x v="205"/>
    <s v="Bienes Muebles                             Herramientas _x000a_Comprar de herraminetas necesarias en las diferentes área del la dirección de gestión ambiental"/>
    <x v="117"/>
    <s v="Numero de herramientas planificados para adquirir / Numero de herramientas adquiridas"/>
    <n v="12"/>
    <n v="20000"/>
    <m/>
    <x v="21"/>
    <n v="0.4"/>
    <n v="0.4"/>
    <n v="0.2"/>
    <n v="1"/>
  </r>
  <r>
    <x v="1"/>
    <x v="1"/>
    <x v="7"/>
    <x v="63"/>
    <s v="Partes y repuesto"/>
    <x v="118"/>
    <m/>
    <m/>
    <n v="15000"/>
    <m/>
    <x v="21"/>
    <m/>
    <m/>
    <m/>
    <m/>
  </r>
  <r>
    <x v="1"/>
    <x v="8"/>
    <x v="14"/>
    <x v="25"/>
    <s v="Bienes Muebles      _x000a_Sistema informático contraparte EVERGEN información único de juntas de agua."/>
    <x v="119"/>
    <s v="Numero de sistema contratado/ Numero de sistema ejecutado"/>
    <n v="12"/>
    <n v="3000"/>
    <m/>
    <x v="22"/>
    <n v="0.1"/>
    <n v="0.5"/>
    <n v="0.4"/>
    <n v="1"/>
  </r>
  <r>
    <x v="1"/>
    <x v="1"/>
    <x v="7"/>
    <x v="213"/>
    <m/>
    <x v="16"/>
    <m/>
    <n v="12"/>
    <n v="50000"/>
    <m/>
    <x v="21"/>
    <m/>
    <m/>
    <m/>
    <m/>
  </r>
  <r>
    <x v="1"/>
    <x v="6"/>
    <x v="13"/>
    <x v="214"/>
    <s v="Expropiación de Bienes                            Terrenos_x000a_Comprar terrenos para los diferentes proyecto de la dirección "/>
    <x v="120"/>
    <s v="Numero de terrenos planificados para expropiación / Numero de terrenos expropiados"/>
    <n v="12"/>
    <n v="50000"/>
    <m/>
    <x v="22"/>
    <m/>
    <n v="0.5"/>
    <n v="0.5"/>
    <n v="1"/>
  </r>
  <r>
    <x v="6"/>
    <x v="10"/>
    <x v="17"/>
    <x v="63"/>
    <s v="COORDINAR, ADMINISTRAR Y CONTROLAR AL TALENTO HUMANO DEL GADCG"/>
    <x v="121"/>
    <s v="Remuneraciones a Servidores Municipales al día "/>
    <n v="12"/>
    <n v="123048"/>
    <m/>
    <x v="4"/>
    <n v="0.33329999999999999"/>
    <n v="0.33329999999999999"/>
    <n v="0.33339999999999997"/>
    <n v="1"/>
  </r>
  <r>
    <x v="1"/>
    <x v="1"/>
    <x v="7"/>
    <x v="63"/>
    <m/>
    <x v="122"/>
    <s v="Salarios a Servidores Municipales al día "/>
    <n v="12"/>
    <n v="40908.06"/>
    <m/>
    <x v="4"/>
    <n v="0.33329999999999999"/>
    <n v="0.33329999999999999"/>
    <n v="0.33339999999999997"/>
    <n v="1"/>
  </r>
  <r>
    <x v="1"/>
    <x v="1"/>
    <x v="18"/>
    <x v="63"/>
    <m/>
    <x v="123"/>
    <s v="Beneficios de ley pagados al día a lo servidores municpales"/>
    <n v="1"/>
    <n v="13200"/>
    <m/>
    <x v="4"/>
    <n v="0"/>
    <n v="0"/>
    <n v="1"/>
    <n v="1"/>
  </r>
  <r>
    <x v="1"/>
    <x v="1"/>
    <x v="7"/>
    <x v="63"/>
    <m/>
    <x v="124"/>
    <s v="Beneficios de ley pagados al día a lo servidores municpales"/>
    <n v="1"/>
    <n v="6300"/>
    <m/>
    <x v="4"/>
    <n v="0"/>
    <n v="1"/>
    <n v="0"/>
    <n v="1"/>
  </r>
  <r>
    <x v="1"/>
    <x v="1"/>
    <x v="19"/>
    <x v="63"/>
    <s v="Coordinar, administrar y controlar al Talento Humano del GADCG"/>
    <x v="125"/>
    <s v="Pagar a los servidores que trabajen fuera de la jornada laboral"/>
    <n v="12"/>
    <n v="8000"/>
    <m/>
    <x v="4"/>
    <n v="0.33329999999999999"/>
    <n v="0.33329999999999999"/>
    <n v="0.33339999999999997"/>
    <n v="1"/>
  </r>
  <r>
    <x v="1"/>
    <x v="1"/>
    <x v="7"/>
    <x v="63"/>
    <m/>
    <x v="126"/>
    <s v="Satisfacer las necesidades del área en cuanto a personal."/>
    <n v="12"/>
    <n v="72000"/>
    <m/>
    <x v="4"/>
    <n v="0.33329999999999999"/>
    <n v="0.33329999999999999"/>
    <n v="0.33339999999999997"/>
    <n v="1"/>
  </r>
  <r>
    <x v="1"/>
    <x v="1"/>
    <x v="7"/>
    <x v="63"/>
    <m/>
    <x v="127"/>
    <s v="Pago a funcionarios que subroguen funciones"/>
    <n v="1"/>
    <n v="2000"/>
    <m/>
    <x v="4"/>
    <n v="0"/>
    <n v="0.5"/>
    <n v="0.5"/>
    <n v="1"/>
  </r>
  <r>
    <x v="1"/>
    <x v="1"/>
    <x v="20"/>
    <x v="63"/>
    <s v="Coordinar, administrar y controlar al Talento Humano del GADCG"/>
    <x v="128"/>
    <s v="Beneficios de ley pagados al día a lo servidores municpales"/>
    <n v="12"/>
    <n v="18630.36"/>
    <m/>
    <x v="4"/>
    <n v="0.33329999999999999"/>
    <n v="0.33329999999999999"/>
    <n v="0.33339999999999997"/>
    <n v="1"/>
  </r>
  <r>
    <x v="1"/>
    <x v="1"/>
    <x v="7"/>
    <x v="63"/>
    <m/>
    <x v="129"/>
    <s v="Beneficios de ley pagados al día a lo servidores municpales"/>
    <n v="12"/>
    <n v="13195.9"/>
    <m/>
    <x v="4"/>
    <n v="0"/>
    <n v="0"/>
    <n v="1"/>
    <n v="1"/>
  </r>
  <r>
    <x v="1"/>
    <x v="1"/>
    <x v="21"/>
    <x v="63"/>
    <s v="Coordinar, administrar y controlar al Talento Humano del GADCG"/>
    <x v="130"/>
    <s v="Beneficios de ley pagados al día a lo servidores municpales"/>
    <n v="1"/>
    <n v="5000"/>
    <m/>
    <x v="4"/>
    <n v="0"/>
    <n v="1"/>
    <n v="0"/>
    <n v="1"/>
  </r>
  <r>
    <x v="1"/>
    <x v="1"/>
    <x v="22"/>
    <x v="63"/>
    <m/>
    <x v="131"/>
    <s v="Cumplir con el pago de las obligaciones básicas para la infraestructura de la UMTTTSV"/>
    <m/>
    <n v="200"/>
    <m/>
    <x v="7"/>
    <n v="0.33329999999999999"/>
    <n v="0.33329999999999999"/>
    <n v="0.33339999999999997"/>
    <m/>
  </r>
  <r>
    <x v="1"/>
    <x v="1"/>
    <x v="7"/>
    <x v="63"/>
    <m/>
    <x v="132"/>
    <m/>
    <m/>
    <n v="1500"/>
    <m/>
    <x v="21"/>
    <n v="0.33329999999999999"/>
    <n v="0.33329999999999999"/>
    <n v="0.33339999999999997"/>
    <m/>
  </r>
  <r>
    <x v="1"/>
    <x v="1"/>
    <x v="7"/>
    <x v="63"/>
    <m/>
    <x v="133"/>
    <m/>
    <m/>
    <n v="2000"/>
    <m/>
    <x v="21"/>
    <n v="0.33329999999999999"/>
    <n v="0.33329999999999999"/>
    <n v="0.33339999999999997"/>
    <m/>
  </r>
  <r>
    <x v="1"/>
    <x v="1"/>
    <x v="7"/>
    <x v="63"/>
    <m/>
    <x v="134"/>
    <m/>
    <m/>
    <n v="200"/>
    <m/>
    <x v="21"/>
    <n v="0.33329999999999999"/>
    <n v="0.33329999999999999"/>
    <n v="0.33339999999999997"/>
    <m/>
  </r>
  <r>
    <x v="1"/>
    <x v="1"/>
    <x v="23"/>
    <x v="63"/>
    <s v="Adquisición de talonarios, especies de matriculación entre otros "/>
    <x v="135"/>
    <s v="Mantener activa la prestación de servicios de la Unidad "/>
    <n v="12"/>
    <n v="60000"/>
    <m/>
    <x v="23"/>
    <n v="0.33329999999999999"/>
    <n v="0.33329999999999999"/>
    <n v="0.33339999999999997"/>
    <n v="1"/>
  </r>
  <r>
    <x v="1"/>
    <x v="1"/>
    <x v="7"/>
    <x v="63"/>
    <m/>
    <x v="77"/>
    <m/>
    <m/>
    <n v="1000"/>
    <m/>
    <x v="24"/>
    <n v="0.33329999999999999"/>
    <n v="0.33329999999999999"/>
    <n v="0.33339999999999997"/>
    <n v="1"/>
  </r>
  <r>
    <x v="1"/>
    <x v="1"/>
    <x v="7"/>
    <x v="63"/>
    <m/>
    <x v="136"/>
    <m/>
    <m/>
    <n v="25000"/>
    <m/>
    <x v="25"/>
    <n v="0.33329999999999999"/>
    <n v="0.33329999999999999"/>
    <n v="0.33339999999999997"/>
    <n v="1"/>
  </r>
  <r>
    <x v="1"/>
    <x v="1"/>
    <x v="24"/>
    <x v="63"/>
    <s v="Dotar las facilidades para el mejor ejercicio de las funciones "/>
    <x v="137"/>
    <s v="Cumplir con las funciones encomendadas "/>
    <n v="12"/>
    <n v="200"/>
    <m/>
    <x v="23"/>
    <n v="0.33329999999999999"/>
    <n v="0.33329999999999999"/>
    <n v="0.33339999999999997"/>
    <n v="1"/>
  </r>
  <r>
    <x v="1"/>
    <x v="1"/>
    <x v="7"/>
    <x v="63"/>
    <s v="Recoger los gastos por concepto de viáticos para la ejecución de tramites administrativos "/>
    <x v="138"/>
    <s v="Cumplir con las funciones encomendas"/>
    <n v="12"/>
    <n v="200"/>
    <m/>
    <x v="23"/>
    <n v="0.33329999999999999"/>
    <n v="0.33329999999999999"/>
    <n v="0.33339999999999997"/>
    <n v="1"/>
  </r>
  <r>
    <x v="1"/>
    <x v="1"/>
    <x v="25"/>
    <x v="63"/>
    <s v="Realizar el mantenimiento de infraestructura de la UMTTTSV"/>
    <x v="139"/>
    <s v="Infraestructura de la UMTTTSV en buen estado"/>
    <n v="12"/>
    <n v="5000"/>
    <m/>
    <x v="24"/>
    <m/>
    <m/>
    <m/>
    <m/>
  </r>
  <r>
    <x v="1"/>
    <x v="1"/>
    <x v="7"/>
    <x v="63"/>
    <s v="Realizar el mantenimiento de equipos CRTV"/>
    <x v="140"/>
    <s v="Equipos de CRTV en óptimo estado para operación"/>
    <n v="12"/>
    <n v="7000"/>
    <m/>
    <x v="24"/>
    <m/>
    <m/>
    <m/>
    <m/>
  </r>
  <r>
    <x v="1"/>
    <x v="1"/>
    <x v="7"/>
    <x v="63"/>
    <s v="Cubrir mano de obra por reparación de vehículos"/>
    <x v="141"/>
    <s v="Vehículos completamente operativos"/>
    <n v="12"/>
    <n v="3000"/>
    <m/>
    <x v="24"/>
    <m/>
    <m/>
    <m/>
    <m/>
  </r>
  <r>
    <x v="1"/>
    <x v="1"/>
    <x v="26"/>
    <x v="215"/>
    <s v="Regular y formalizar al transporte publico y comercial con relación a la demanda de todos las parroquias Urbanas y Rurales."/>
    <x v="142"/>
    <s v="Para el año 2023 el 80% de transporte comercial regularizado"/>
    <n v="6"/>
    <n v="60000"/>
    <m/>
    <x v="26"/>
    <n v="0.5"/>
    <n v="0.5"/>
    <n v="0"/>
    <n v="1"/>
  </r>
  <r>
    <x v="1"/>
    <x v="1"/>
    <x v="7"/>
    <x v="63"/>
    <m/>
    <x v="143"/>
    <s v="Para el 2023 el 90% del estudio realizado"/>
    <m/>
    <m/>
    <m/>
    <x v="21"/>
    <m/>
    <m/>
    <m/>
    <m/>
  </r>
  <r>
    <x v="1"/>
    <x v="1"/>
    <x v="7"/>
    <x v="63"/>
    <m/>
    <x v="144"/>
    <s v="Para el año 2023 el 60% del transporte planificado"/>
    <m/>
    <m/>
    <m/>
    <x v="21"/>
    <m/>
    <m/>
    <m/>
    <m/>
  </r>
  <r>
    <x v="1"/>
    <x v="1"/>
    <x v="7"/>
    <x v="63"/>
    <m/>
    <x v="145"/>
    <m/>
    <m/>
    <m/>
    <m/>
    <x v="21"/>
    <m/>
    <m/>
    <m/>
    <m/>
  </r>
  <r>
    <x v="1"/>
    <x v="1"/>
    <x v="7"/>
    <x v="63"/>
    <m/>
    <x v="16"/>
    <m/>
    <m/>
    <m/>
    <m/>
    <x v="21"/>
    <m/>
    <m/>
    <m/>
    <m/>
  </r>
  <r>
    <x v="1"/>
    <x v="1"/>
    <x v="7"/>
    <x v="63"/>
    <s v="Mejorar los conocimientos del personal en las diferentes áreas "/>
    <x v="146"/>
    <s v="Calidad del servicio en los procesos realizados e información brindada por Servidores Municipales"/>
    <n v="12"/>
    <n v="5000"/>
    <m/>
    <x v="23"/>
    <n v="0.33329999999999999"/>
    <n v="0.33329999999999999"/>
    <n v="0.33339999999999997"/>
    <n v="1"/>
  </r>
  <r>
    <x v="1"/>
    <x v="1"/>
    <x v="27"/>
    <x v="63"/>
    <s v="Dotar de uniformes y prendas de protección al personal operativo "/>
    <x v="147"/>
    <s v="Seguridad del personal por medio EPP"/>
    <n v="12"/>
    <n v="2000"/>
    <m/>
    <x v="23"/>
    <n v="0.33329999999999999"/>
    <n v="0.33329999999999999"/>
    <n v="0.33339999999999997"/>
    <n v="1"/>
  </r>
  <r>
    <x v="1"/>
    <x v="1"/>
    <x v="7"/>
    <x v="63"/>
    <s v="cuidar el buen estado de los vehículos "/>
    <x v="148"/>
    <s v="Cambio periódico de aceites y niveles del vehículo entre otros "/>
    <n v="12"/>
    <n v="6000"/>
    <m/>
    <x v="23"/>
    <n v="0.33329999999999999"/>
    <n v="0.33329999999999999"/>
    <n v="0.33339999999999997"/>
    <n v="1"/>
  </r>
  <r>
    <x v="1"/>
    <x v="1"/>
    <x v="7"/>
    <x v="63"/>
    <s v="Dotar del material de oficna necesario a todos los servidores que laboran en la UMTTTSV"/>
    <x v="149"/>
    <s v="Buen desempeño del personal, obteniendo el material necesario para ejecutar sus funciones"/>
    <n v="12"/>
    <n v="3800"/>
    <m/>
    <x v="23"/>
    <n v="0.33329999999999999"/>
    <n v="0.33329999999999999"/>
    <n v="0.33339999999999997"/>
    <n v="1"/>
  </r>
  <r>
    <x v="1"/>
    <x v="1"/>
    <x v="7"/>
    <x v="63"/>
    <s v="Proveer de materia de aseo para las oficinas. "/>
    <x v="150"/>
    <s v="Buena imagen de la UMTTTSV"/>
    <n v="12"/>
    <n v="3000"/>
    <m/>
    <x v="23"/>
    <n v="0.33329999999999999"/>
    <n v="0.33329999999999999"/>
    <n v="0.33339999999999997"/>
    <n v="1"/>
  </r>
  <r>
    <x v="1"/>
    <x v="1"/>
    <x v="7"/>
    <x v="63"/>
    <s v="Mantener un funcionamiento continuo "/>
    <x v="151"/>
    <s v="Adquisición de tóner para impresionar y copiadoras que mantiene la UMTTTSV"/>
    <n v="12"/>
    <n v="4900"/>
    <m/>
    <x v="23"/>
    <n v="0.33329999999999999"/>
    <n v="0.33329999999999999"/>
    <n v="0.33339999999999997"/>
    <n v="1"/>
  </r>
  <r>
    <x v="1"/>
    <x v="1"/>
    <x v="7"/>
    <x v="63"/>
    <s v="Analizar las necesidades de la ciudadanía en cuanto a señalización para mejoramiento de seguridad vial"/>
    <x v="152"/>
    <s v="Compra de materiales de construcción para trabajos varios, incluido trabajos de señalización horizontal y vertical entre otros "/>
    <n v="12"/>
    <n v="100000"/>
    <m/>
    <x v="24"/>
    <n v="0.33329999999999999"/>
    <n v="0.33329999999999999"/>
    <n v="0.33339999999999997"/>
    <n v="1"/>
  </r>
  <r>
    <x v="1"/>
    <x v="1"/>
    <x v="7"/>
    <x v="63"/>
    <s v="Mantener operativos los vehículos y equipos que se utiizan en la UMTTTSV"/>
    <x v="153"/>
    <s v="Vehículos y equipo de RTV completamente funcionales"/>
    <n v="12"/>
    <n v="20000"/>
    <m/>
    <x v="23"/>
    <n v="0.33329999999999999"/>
    <n v="0.33329999999999999"/>
    <n v="0.33339999999999997"/>
    <n v="1"/>
  </r>
  <r>
    <x v="1"/>
    <x v="1"/>
    <x v="28"/>
    <x v="63"/>
    <s v="Asegurar los bienes instituciones en caso de accidentes, robos y otros "/>
    <x v="154"/>
    <s v="Contratación de seguros para edificaciones y vehículos entre otros bienes que necesiten ser asegurados "/>
    <n v="12"/>
    <n v="20000"/>
    <m/>
    <x v="23"/>
    <n v="0.33329999999999999"/>
    <n v="0.33329999999999999"/>
    <n v="0.33339999999999997"/>
    <n v="1"/>
  </r>
  <r>
    <x v="1"/>
    <x v="1"/>
    <x v="29"/>
    <x v="63"/>
    <s v="Brindar un buen servicio y oprtuno a los usuarios de la UMTTTSV"/>
    <x v="155"/>
    <s v="Dotación de mobiliario para las oficinas del centro de revisión tánica vehicular "/>
    <n v="4"/>
    <n v="4000"/>
    <m/>
    <x v="23"/>
    <n v="0.5"/>
    <n v="0.5"/>
    <n v="0"/>
    <n v="1"/>
  </r>
  <r>
    <x v="1"/>
    <x v="1"/>
    <x v="7"/>
    <x v="63"/>
    <s v="Comprar bienes para la UMTTTSV"/>
    <x v="140"/>
    <s v="Mejoramiento de trabajos y minimización de tiempos con la adquisición de equipos nuevos"/>
    <n v="12"/>
    <n v="6000"/>
    <m/>
    <x v="23"/>
    <n v="0.33329999999999999"/>
    <n v="0.33329999999999999"/>
    <n v="0.33339999999999997"/>
    <n v="1"/>
  </r>
  <r>
    <x v="1"/>
    <x v="1"/>
    <x v="7"/>
    <x v="63"/>
    <s v="Dotar de vehículos al personal para el mejor desempeño de sus funciones "/>
    <x v="141"/>
    <s v="Adquisición de motocicletas para los agentes de control de la vía pública "/>
    <n v="4"/>
    <n v="6000"/>
    <m/>
    <x v="23"/>
    <n v="0.5"/>
    <n v="0.5"/>
    <n v="0"/>
    <n v="1"/>
  </r>
  <r>
    <x v="1"/>
    <x v="1"/>
    <x v="7"/>
    <x v="63"/>
    <s v="Dotar de equipo informático al personal de la UMTTTSV"/>
    <x v="156"/>
    <s v="Oficinas totalmente equipadas."/>
    <n v="4"/>
    <n v="2217.6799999999998"/>
    <m/>
    <x v="23"/>
    <n v="0"/>
    <n v="1"/>
    <n v="0"/>
    <n v="1"/>
  </r>
  <r>
    <x v="6"/>
    <x v="1"/>
    <x v="30"/>
    <x v="63"/>
    <m/>
    <x v="16"/>
    <s v="FUNCIONARIOS"/>
    <n v="12"/>
    <n v="97404"/>
    <m/>
    <x v="27"/>
    <s v="x"/>
    <s v="x"/>
    <s v="x"/>
    <n v="1"/>
  </r>
  <r>
    <x v="1"/>
    <x v="1"/>
    <x v="31"/>
    <x v="63"/>
    <m/>
    <x v="16"/>
    <s v="FUNCIONARIOS"/>
    <n v="12"/>
    <n v="651169.23"/>
    <m/>
    <x v="27"/>
    <s v="x"/>
    <s v="x"/>
    <s v="x"/>
    <n v="1"/>
  </r>
  <r>
    <x v="1"/>
    <x v="1"/>
    <x v="32"/>
    <x v="63"/>
    <m/>
    <x v="16"/>
    <s v="FUNCIONARIOS"/>
    <n v="12"/>
    <n v="53683"/>
    <m/>
    <x v="27"/>
    <s v="x"/>
    <s v="x"/>
    <s v="x"/>
    <n v="1"/>
  </r>
  <r>
    <x v="1"/>
    <x v="1"/>
    <x v="33"/>
    <x v="63"/>
    <m/>
    <x v="16"/>
    <s v="FUNCIONARIOS"/>
    <n v="12"/>
    <n v="34020"/>
    <m/>
    <x v="27"/>
    <s v="x"/>
    <s v="x"/>
    <s v="x"/>
    <n v="1"/>
  </r>
  <r>
    <x v="1"/>
    <x v="1"/>
    <x v="34"/>
    <x v="63"/>
    <m/>
    <x v="16"/>
    <s v="FUNCIONARIOS"/>
    <n v="12"/>
    <n v="22000"/>
    <m/>
    <x v="27"/>
    <s v="x"/>
    <s v="x"/>
    <s v="x"/>
    <n v="1"/>
  </r>
  <r>
    <x v="1"/>
    <x v="1"/>
    <x v="35"/>
    <x v="63"/>
    <m/>
    <x v="16"/>
    <s v="FUNCIONARIOS"/>
    <n v="12"/>
    <n v="122000"/>
    <m/>
    <x v="27"/>
    <s v="x"/>
    <s v="x"/>
    <s v="x"/>
    <n v="1"/>
  </r>
  <r>
    <x v="1"/>
    <x v="1"/>
    <x v="36"/>
    <x v="63"/>
    <m/>
    <x v="16"/>
    <s v="FUNCIONARIOS"/>
    <n v="12"/>
    <n v="2500"/>
    <m/>
    <x v="27"/>
    <s v="x"/>
    <s v="x"/>
    <s v="x"/>
    <n v="1"/>
  </r>
  <r>
    <x v="1"/>
    <x v="1"/>
    <x v="37"/>
    <x v="63"/>
    <m/>
    <x v="16"/>
    <s v="FUNCIONARIOS"/>
    <n v="12"/>
    <n v="77782.789999999994"/>
    <m/>
    <x v="27"/>
    <s v="x"/>
    <s v="x"/>
    <s v="x"/>
    <n v="1"/>
  </r>
  <r>
    <x v="1"/>
    <x v="1"/>
    <x v="38"/>
    <x v="63"/>
    <m/>
    <x v="16"/>
    <s v="FUNCIONARIOS"/>
    <n v="12"/>
    <n v="53679.75"/>
    <m/>
    <x v="27"/>
    <s v="x"/>
    <s v="x"/>
    <s v="x"/>
    <n v="1"/>
  </r>
  <r>
    <x v="1"/>
    <x v="1"/>
    <x v="39"/>
    <x v="63"/>
    <m/>
    <x v="16"/>
    <s v="FUNCIONARIOS"/>
    <n v="12"/>
    <n v="0"/>
    <m/>
    <x v="27"/>
    <s v="x"/>
    <s v="x"/>
    <s v="x"/>
    <n v="1"/>
  </r>
  <r>
    <x v="1"/>
    <x v="1"/>
    <x v="40"/>
    <x v="63"/>
    <m/>
    <x v="16"/>
    <s v="FUNCIONARIOS"/>
    <n v="12"/>
    <n v="5000"/>
    <m/>
    <x v="27"/>
    <s v="x"/>
    <s v="x"/>
    <s v="x"/>
    <n v="1"/>
  </r>
  <r>
    <x v="1"/>
    <x v="1"/>
    <x v="41"/>
    <x v="63"/>
    <m/>
    <x v="16"/>
    <s v="FUNCIONARIOS"/>
    <n v="12"/>
    <n v="0"/>
    <m/>
    <x v="27"/>
    <s v="x"/>
    <s v="x"/>
    <s v="x"/>
    <n v="1"/>
  </r>
  <r>
    <x v="1"/>
    <x v="1"/>
    <x v="42"/>
    <x v="63"/>
    <s v="ALQUILER TRANSPORTE DE COMBUSTIBLE"/>
    <x v="16"/>
    <s v="FUNCIONARIOS QUE UTILIZAN "/>
    <n v="12"/>
    <n v="2000"/>
    <m/>
    <x v="27"/>
    <n v="0.33333333333333331"/>
    <n v="0.33333333333333331"/>
    <n v="0.33333333333333331"/>
    <n v="1"/>
  </r>
  <r>
    <x v="1"/>
    <x v="1"/>
    <x v="43"/>
    <x v="63"/>
    <m/>
    <x v="16"/>
    <s v="FUNCIONARIOS"/>
    <n v="12"/>
    <n v="2000"/>
    <m/>
    <x v="27"/>
    <n v="0.33333333333333331"/>
    <n v="0.33333333333333331"/>
    <n v="0.33333333333333331"/>
    <n v="1"/>
  </r>
  <r>
    <x v="1"/>
    <x v="1"/>
    <x v="44"/>
    <x v="63"/>
    <m/>
    <x v="16"/>
    <s v="FUNCIONARIOS"/>
    <n v="12"/>
    <n v="20"/>
    <m/>
    <x v="27"/>
    <n v="0.33333333333333331"/>
    <n v="0.33333333333333331"/>
    <n v="0.33333333333333331"/>
    <n v="1"/>
  </r>
  <r>
    <x v="1"/>
    <x v="1"/>
    <x v="45"/>
    <x v="63"/>
    <m/>
    <x v="16"/>
    <s v="FUNCIONARIOS"/>
    <n v="12"/>
    <n v="50"/>
    <m/>
    <x v="27"/>
    <n v="0.33333333333333331"/>
    <n v="0.33333333333333331"/>
    <n v="0.33333333333333331"/>
    <n v="1"/>
  </r>
  <r>
    <x v="1"/>
    <x v="1"/>
    <x v="46"/>
    <x v="63"/>
    <m/>
    <x v="16"/>
    <s v="FUNCIONARIOS"/>
    <n v="12"/>
    <n v="3500"/>
    <m/>
    <x v="27"/>
    <n v="0.33333333333333331"/>
    <n v="0.33333333333333331"/>
    <n v="0.33333333333333331"/>
    <n v="1"/>
  </r>
  <r>
    <x v="1"/>
    <x v="1"/>
    <x v="47"/>
    <x v="63"/>
    <m/>
    <x v="16"/>
    <s v="FUNCIONARIOS QUE UTILIZAN ESTOS MATERIALES"/>
    <n v="12"/>
    <n v="60000"/>
    <m/>
    <x v="27"/>
    <n v="0.33333333333333331"/>
    <n v="0.33333333333333331"/>
    <n v="0.33333333333333331"/>
    <n v="1"/>
  </r>
  <r>
    <x v="1"/>
    <x v="1"/>
    <x v="48"/>
    <x v="63"/>
    <m/>
    <x v="16"/>
    <s v="FUNCIONARIOS QUE UTILIZAN "/>
    <n v="12"/>
    <n v="80000"/>
    <m/>
    <x v="27"/>
    <n v="0.33333333333333331"/>
    <n v="0.33333333333333331"/>
    <n v="0.33333333333333331"/>
    <n v="1"/>
  </r>
  <r>
    <x v="1"/>
    <x v="1"/>
    <x v="49"/>
    <x v="63"/>
    <s v="PAGO CONSULTORIA DE LOS SISTEMAS DE AGUA POTABLE DE LAS COMUNIDADES DE GUATZABI Y NUEVA ESPERANZA DE LA PARROQUIA SAN LUIS DE PAMBIL Y_x000a_OTROS ESTUDIOS"/>
    <x v="16"/>
    <s v="BENEFICIADOS QUE UTILIZAN ESTE PROYECTO"/>
    <n v="12"/>
    <n v="10000"/>
    <m/>
    <x v="27"/>
    <n v="0.33333333333333331"/>
    <n v="0.33333333333333331"/>
    <n v="0.33333333333333331"/>
    <n v="1"/>
  </r>
  <r>
    <x v="1"/>
    <x v="1"/>
    <x v="50"/>
    <x v="63"/>
    <m/>
    <x v="16"/>
    <s v="BENEFICIADOS QUE UTILIZAN ESTE PROYECTO"/>
    <n v="12"/>
    <n v="0"/>
    <m/>
    <x v="27"/>
    <n v="0.33333333333333331"/>
    <n v="0.33333333333333331"/>
    <n v="0.33333333333333331"/>
    <n v="1"/>
  </r>
  <r>
    <x v="1"/>
    <x v="1"/>
    <x v="51"/>
    <x v="63"/>
    <m/>
    <x v="16"/>
    <s v="FUNCIONARIOS QUE UTILIZAN ESTOS MATERIALES"/>
    <n v="12"/>
    <n v="1000"/>
    <m/>
    <x v="27"/>
    <n v="0.33333333333333331"/>
    <n v="0.33333333333333331"/>
    <n v="0.33333333333333331"/>
    <n v="1"/>
  </r>
  <r>
    <x v="1"/>
    <x v="1"/>
    <x v="52"/>
    <x v="63"/>
    <s v="UNIFORMES"/>
    <x v="16"/>
    <s v="FUNCIONARIOS QUE UTILIZAN ESTOS MATERIALES"/>
    <n v="12"/>
    <n v="15500"/>
    <m/>
    <x v="27"/>
    <n v="0.33333333333333331"/>
    <n v="0.33333333333333331"/>
    <n v="0.33333333333333331"/>
    <n v="1"/>
  </r>
  <r>
    <x v="1"/>
    <x v="1"/>
    <x v="53"/>
    <x v="63"/>
    <m/>
    <x v="16"/>
    <s v="FUNCIONARIOS QUE UTILIZAN ESTOS MATERIALES"/>
    <n v="12"/>
    <n v="0"/>
    <m/>
    <x v="27"/>
    <s v="x"/>
    <s v="x"/>
    <s v="x"/>
    <n v="0"/>
  </r>
  <r>
    <x v="1"/>
    <x v="1"/>
    <x v="54"/>
    <x v="63"/>
    <m/>
    <x v="16"/>
    <s v="FUNCIONARIOS QUE UTILIZAN ESTOS MATERIALES"/>
    <n v="12"/>
    <n v="6000"/>
    <m/>
    <x v="27"/>
    <n v="0.33333333333333331"/>
    <n v="0.33333333333333331"/>
    <n v="0.33333333333333331"/>
    <n v="1"/>
  </r>
  <r>
    <x v="1"/>
    <x v="1"/>
    <x v="55"/>
    <x v="63"/>
    <s v="MATERIAL DE ASEO"/>
    <x v="16"/>
    <s v="FUNCIONARIOS QUE UTILIZAN ESTOS MATERIALES"/>
    <n v="12"/>
    <n v="1000"/>
    <m/>
    <x v="27"/>
    <n v="0.33333333333333331"/>
    <n v="0.33333333333333331"/>
    <n v="0.33333333333333331"/>
    <n v="1"/>
  </r>
  <r>
    <x v="1"/>
    <x v="1"/>
    <x v="56"/>
    <x v="63"/>
    <s v="ADQUISICION DE MATERIALES PARA MANTENIMIENTO DE INSTALACIONES MUNICIPALES Y OTROS "/>
    <x v="16"/>
    <s v="BENEFICIADOS QUE UTILIZAN ESTE PROYECTO"/>
    <n v="12"/>
    <n v="80000"/>
    <m/>
    <x v="27"/>
    <n v="0.33333333333333331"/>
    <n v="0.33333333333333331"/>
    <n v="0.33333333333333331"/>
    <n v="1"/>
  </r>
  <r>
    <x v="1"/>
    <x v="1"/>
    <x v="57"/>
    <x v="63"/>
    <m/>
    <x v="16"/>
    <s v="BENEFICIADOS QUE UTILIZAN ESTE PROYECTO"/>
    <n v="12"/>
    <n v="250000"/>
    <m/>
    <x v="27"/>
    <n v="0.33333333333333331"/>
    <n v="0.33333333333333331"/>
    <n v="0.33333333333333331"/>
    <n v="1"/>
  </r>
  <r>
    <x v="1"/>
    <x v="1"/>
    <x v="58"/>
    <x v="63"/>
    <s v="ADQUISICION DE REPUESTOS Y ACCESORIOS"/>
    <x v="16"/>
    <s v="BENEFICIADOS QUE UTILIZAN ESTE PROYECTO"/>
    <n v="12"/>
    <n v="180000"/>
    <m/>
    <x v="27"/>
    <n v="0.33333333333333331"/>
    <n v="0.33333333333333331"/>
    <n v="0.33333333333333331"/>
    <n v="1"/>
  </r>
  <r>
    <x v="1"/>
    <x v="10"/>
    <x v="59"/>
    <x v="216"/>
    <s v="CONVENIOS - COMPRA DE MATERIALES VARIOS SECTORES DEL CANTON"/>
    <x v="157"/>
    <s v="BENEFICIADOS QUE UTILIZAN ESTE PROYECTO"/>
    <n v="12"/>
    <n v="300000"/>
    <m/>
    <x v="27"/>
    <n v="0.33333333333333331"/>
    <n v="0.33333333333333331"/>
    <n v="0.33333333333333331"/>
    <n v="1"/>
  </r>
  <r>
    <x v="1"/>
    <x v="10"/>
    <x v="59"/>
    <x v="217"/>
    <s v="CONTRAPARTE DEL GADCG PARA LA CONSTRUCCIÓN DEL SISTEMA DE AGUA POTABLE REGIONAL LAS MERCEDES PARROQUIA SAN LUIS DE PAMBIL "/>
    <x v="158"/>
    <s v="BENEFICIADOS QUE UTILIZAN ESTE PROYECTO"/>
    <n v="12"/>
    <m/>
    <m/>
    <x v="27"/>
    <n v="0.28333333333333333"/>
    <n v="0.28333333333333333"/>
    <n v="0.28333333333333333"/>
    <n v="0.85"/>
  </r>
  <r>
    <x v="1"/>
    <x v="10"/>
    <x v="59"/>
    <x v="218"/>
    <s v="CONTRAPARTE DEL GADCG PARA LA CONSTRUCCIÓN DEL SISTEMA DE AGUA POTABLE, ALCANTARILLADO PLUVIAL Y SANITARIO DE LA CABECERA PARROQUIAL DE SIMIATUG"/>
    <x v="159"/>
    <s v="BENEFICIADOS QUE UTILIZAN ESTE PROYECTO"/>
    <n v="12"/>
    <n v="300000"/>
    <m/>
    <x v="27"/>
    <n v="0.28333333333333333"/>
    <n v="0.28333333333333333"/>
    <n v="0.28333333333333333"/>
    <n v="0.85"/>
  </r>
  <r>
    <x v="1"/>
    <x v="10"/>
    <x v="59"/>
    <x v="216"/>
    <s v="CONVENIOS - COMPRA DE MATERIALES VARIOS SECTORES DEL CANTON"/>
    <x v="160"/>
    <s v="BENEFICIADOS QUE UTILIZAN ESTE PROYECTO"/>
    <n v="12"/>
    <m/>
    <m/>
    <x v="27"/>
    <n v="0.33333333333333331"/>
    <n v="0.33333333333333331"/>
    <n v="0.33333333333333331"/>
    <n v="1"/>
  </r>
  <r>
    <x v="1"/>
    <x v="10"/>
    <x v="60"/>
    <x v="219"/>
    <s v="CONVENIOS - COMPRA DE MATERIALES VARIOS SECTORES DEL CANTON_x000a__x000a_PAGO PBRAS ARRASTRES"/>
    <x v="161"/>
    <s v="BENEFICIADOS QUE UTILIZAN ESTE PROYECTO"/>
    <n v="12"/>
    <n v="170000"/>
    <m/>
    <x v="27"/>
    <n v="0.33333333333333331"/>
    <n v="0.33333333333333331"/>
    <n v="0.33333333333333331"/>
    <n v="1"/>
  </r>
  <r>
    <x v="1"/>
    <x v="1"/>
    <x v="60"/>
    <x v="220"/>
    <s v="CONSTRUCCION DEL PARQUE DE LA FAMILIA YACOTO 2DA ETAPA"/>
    <x v="162"/>
    <s v="BENEFICIADOS QUE UTILIZAN ESTE PROYECTO"/>
    <n v="12"/>
    <m/>
    <m/>
    <x v="21"/>
    <n v="0.16666666666666666"/>
    <n v="0.16666666666666666"/>
    <n v="0.16666666666666666"/>
    <n v="0.5"/>
  </r>
  <r>
    <x v="1"/>
    <x v="1"/>
    <x v="7"/>
    <x v="63"/>
    <s v="PAGO DE LA ADQUISICIÓN DE ADOQUIN VEHICULAR Y BORDILLOS PREFABRICADOS PARA RE-ADOQUINADO Y ADOQUINADO EN VARIAS CALLES DE LA CIUDAD DE GUARANDA"/>
    <x v="16"/>
    <s v="BENEFICIADOS QUE UTILIZAN ESTE PROYECTO"/>
    <n v="12"/>
    <n v="1910100"/>
    <m/>
    <x v="27"/>
    <n v="0.33333333333333331"/>
    <n v="0.33333333333333331"/>
    <n v="0.33333333333333331"/>
    <m/>
  </r>
  <r>
    <x v="1"/>
    <x v="10"/>
    <x v="61"/>
    <x v="221"/>
    <s v="CONVENIOS - COMPRA DE MATERIALES VARIOS SECTORES DEL CANTON"/>
    <x v="163"/>
    <s v="BENEFICIADOS QUE UTILIZAN ESTE PROYECTO"/>
    <n v="12"/>
    <m/>
    <m/>
    <x v="27"/>
    <n v="0.33333333333333331"/>
    <n v="0.33333333333333331"/>
    <n v="0.33333333333333331"/>
    <n v="1"/>
  </r>
  <r>
    <x v="1"/>
    <x v="1"/>
    <x v="61"/>
    <x v="222"/>
    <s v="PLAN VIAL URBANA: COLOCACION CARPETA ASFALTICA 2&quot; 3&quot; PULGADAS"/>
    <x v="164"/>
    <s v="BENEFICIADOS QUE UTILIZAN ESTE PROYECTO"/>
    <n v="12"/>
    <m/>
    <m/>
    <x v="27"/>
    <n v="0.31666666666666665"/>
    <n v="0.31666666666666665"/>
    <n v="0.31666666666666665"/>
    <n v="0.95"/>
  </r>
  <r>
    <x v="1"/>
    <x v="1"/>
    <x v="7"/>
    <x v="63"/>
    <m/>
    <x v="16"/>
    <s v="BENEFICIADOS QUE UTILIZAN ESTE PROYECTO"/>
    <n v="12"/>
    <n v="50000"/>
    <m/>
    <x v="27"/>
    <m/>
    <m/>
    <m/>
    <m/>
  </r>
  <r>
    <x v="1"/>
    <x v="11"/>
    <x v="62"/>
    <x v="223"/>
    <s v="READECUACIONES EN EL MERCADO 10 DE NOVIEMBRE, 24 DE MAYO, 1 DE MAYO Y GUANUJO"/>
    <x v="165"/>
    <s v="BENEFICIADOS QUE UTILIZAN ESTE PROYECTO"/>
    <n v="12"/>
    <m/>
    <m/>
    <x v="27"/>
    <n v="0.33333333333333331"/>
    <n v="0.33333333333333331"/>
    <n v="0.33333333333333331"/>
    <n v="1"/>
  </r>
  <r>
    <x v="1"/>
    <x v="11"/>
    <x v="62"/>
    <x v="223"/>
    <s v="VARIAS REPARACIONES Y ADECUACIONES LOCALES MUNICIPALES"/>
    <x v="166"/>
    <s v="BENEFICIADOS QUE UTILIZAN ESTE PROYECTO"/>
    <n v="12"/>
    <n v="120000"/>
    <m/>
    <x v="27"/>
    <n v="0.33333333333333331"/>
    <n v="0.33333333333333331"/>
    <n v="0.33333333333333331"/>
    <n v="1"/>
  </r>
  <r>
    <x v="1"/>
    <x v="1"/>
    <x v="7"/>
    <x v="63"/>
    <s v="PARROQUIA GUANUJO"/>
    <x v="16"/>
    <s v="BENEFICIADOS QUE UTILIZAN ESTE PROYECTO"/>
    <n v="12"/>
    <n v="50000"/>
    <m/>
    <x v="27"/>
    <n v="0.33333333333333331"/>
    <n v="0.33333333333333331"/>
    <n v="0.33333333333333331"/>
    <n v="1"/>
  </r>
  <r>
    <x v="1"/>
    <x v="1"/>
    <x v="7"/>
    <x v="63"/>
    <s v="JUNTA PARROQUIAL DE SIMIATUG"/>
    <x v="16"/>
    <s v="BENEFICIADOS QUE UTILIZAN ESTE PROYECTO"/>
    <n v="12"/>
    <n v="50000"/>
    <m/>
    <x v="27"/>
    <n v="0.33333333333333331"/>
    <n v="0.33333333333333331"/>
    <n v="0.33333333333333331"/>
    <n v="1"/>
  </r>
  <r>
    <x v="1"/>
    <x v="1"/>
    <x v="7"/>
    <x v="63"/>
    <s v="JUNTA PARROQUIAL DE FACUNDO VELA"/>
    <x v="16"/>
    <s v="BENEFICIADOS QUE UTILIZAN ESTE PROYECTO"/>
    <n v="12"/>
    <n v="50000"/>
    <m/>
    <x v="27"/>
    <n v="0.33333333333333331"/>
    <n v="0.33333333333333331"/>
    <n v="0.33333333333333331"/>
    <n v="1"/>
  </r>
  <r>
    <x v="1"/>
    <x v="1"/>
    <x v="7"/>
    <x v="63"/>
    <s v="JUNTA PARROQUIAL DE JULIO MORENO"/>
    <x v="16"/>
    <s v="BENEFICIADOS QUE UTILIZAN ESTE PROYECTO"/>
    <n v="12"/>
    <n v="50000"/>
    <m/>
    <x v="27"/>
    <n v="0.33333333333333331"/>
    <n v="0.33333333333333331"/>
    <n v="0.33333333333333331"/>
    <n v="1"/>
  </r>
  <r>
    <x v="1"/>
    <x v="1"/>
    <x v="7"/>
    <x v="63"/>
    <s v="JUNTA PARROQUIAL DE SALINAS"/>
    <x v="16"/>
    <s v="BENEFICIADOS QUE UTILIZAN ESTE PROYECTO"/>
    <n v="12"/>
    <n v="50000"/>
    <m/>
    <x v="27"/>
    <n v="0.33333333333333331"/>
    <n v="0.33333333333333331"/>
    <n v="0.33333333333333331"/>
    <n v="1"/>
  </r>
  <r>
    <x v="1"/>
    <x v="1"/>
    <x v="7"/>
    <x v="63"/>
    <s v="JUNTA PARROQUIAL DE SAN SIMON"/>
    <x v="16"/>
    <s v="BENEFICIADOS QUE UTILIZAN ESTE PROYECTO"/>
    <n v="12"/>
    <n v="50000"/>
    <m/>
    <x v="27"/>
    <n v="0.33333333333333331"/>
    <n v="0.33333333333333331"/>
    <n v="0.33333333333333331"/>
    <n v="1"/>
  </r>
  <r>
    <x v="1"/>
    <x v="1"/>
    <x v="7"/>
    <x v="63"/>
    <s v="JUNTA PARROQUIAL DE SANTA FE"/>
    <x v="16"/>
    <s v="BENEFICIADOS QUE UTILIZAN ESTE PROYECTO"/>
    <n v="12"/>
    <n v="50000"/>
    <m/>
    <x v="27"/>
    <n v="0.33333333333333331"/>
    <n v="0.33333333333333331"/>
    <n v="0.33333333333333331"/>
    <n v="1"/>
  </r>
  <r>
    <x v="1"/>
    <x v="1"/>
    <x v="7"/>
    <x v="63"/>
    <s v="JUNTA PARROQUIAL DE SAN LORENZO"/>
    <x v="16"/>
    <s v="BENEFICIADOS QUE UTILIZAN ESTE PROYECTO"/>
    <n v="12"/>
    <n v="50000"/>
    <m/>
    <x v="27"/>
    <n v="0.33333333333333331"/>
    <n v="0.33333333333333331"/>
    <n v="0.33333333333333331"/>
    <n v="1"/>
  </r>
  <r>
    <x v="1"/>
    <x v="1"/>
    <x v="7"/>
    <x v="63"/>
    <s v="JUNTA PARROQUIAL DE SAN LUIS DE PAMBIL"/>
    <x v="16"/>
    <s v="BENEFICIADOS QUE UTILIZAN ESTE PROYECTO"/>
    <n v="12"/>
    <n v="50000"/>
    <m/>
    <x v="27"/>
    <n v="0.33333333333333331"/>
    <n v="0.33333333333333331"/>
    <n v="0.33333333333333331"/>
    <n v="1"/>
  </r>
  <r>
    <x v="1"/>
    <x v="1"/>
    <x v="7"/>
    <x v="63"/>
    <s v="VIVERO"/>
    <x v="16"/>
    <s v="BENEFICIADOS QUE UTILIZAN ESTE PROYECTO"/>
    <n v="12"/>
    <n v="8170"/>
    <m/>
    <x v="27"/>
    <n v="0.33333333333333331"/>
    <n v="0.33333333333333331"/>
    <n v="0.33333333333333331"/>
    <n v="1"/>
  </r>
  <r>
    <x v="1"/>
    <x v="11"/>
    <x v="62"/>
    <x v="223"/>
    <m/>
    <x v="16"/>
    <s v="BENEFICIADOS QUE UTILIZAN ESTE PROYECTO"/>
    <n v="12"/>
    <n v="150000"/>
    <m/>
    <x v="27"/>
    <n v="0.33333333333333331"/>
    <n v="0.33333333333333331"/>
    <n v="0.33333333333333331"/>
    <n v="1"/>
  </r>
  <r>
    <x v="1"/>
    <x v="11"/>
    <x v="62"/>
    <x v="223"/>
    <m/>
    <x v="16"/>
    <s v="BENEFICIADOS QUE UTILIZAN ESTE PROYECTO"/>
    <n v="12"/>
    <n v="150000"/>
    <m/>
    <x v="27"/>
    <n v="0.33333333333333331"/>
    <n v="0.33333333333333331"/>
    <n v="0.33333333333333331"/>
    <n v="1"/>
  </r>
  <r>
    <x v="1"/>
    <x v="1"/>
    <x v="7"/>
    <x v="63"/>
    <m/>
    <x v="16"/>
    <s v="BENEFICIADOS QUE UTILIZAN ESTE PROYECTO"/>
    <n v="12"/>
    <n v="0"/>
    <m/>
    <x v="27"/>
    <n v="0.33333333333333331"/>
    <n v="0.33333333333333331"/>
    <n v="0.33333333333333331"/>
    <m/>
  </r>
  <r>
    <x v="1"/>
    <x v="1"/>
    <x v="7"/>
    <x v="63"/>
    <m/>
    <x v="16"/>
    <s v="BENEFICIADOS QUE UTILIZAN ESTE PROYECTO"/>
    <n v="12"/>
    <n v="0"/>
    <m/>
    <x v="27"/>
    <n v="0.33333333333333331"/>
    <n v="0.33333333333333331"/>
    <n v="0.33333333333333331"/>
    <m/>
  </r>
  <r>
    <x v="1"/>
    <x v="1"/>
    <x v="7"/>
    <x v="63"/>
    <s v="ADQUISICION DE MOBILIARIO"/>
    <x v="16"/>
    <s v="BENEFICIADOS QUE UTILIZAN ESTE PROYECTO"/>
    <n v="12"/>
    <n v="1000"/>
    <m/>
    <x v="27"/>
    <n v="0.33333333333333331"/>
    <n v="0.33333333333333331"/>
    <n v="0.33333333333333331"/>
    <n v="1"/>
  </r>
  <r>
    <x v="1"/>
    <x v="1"/>
    <x v="7"/>
    <x v="63"/>
    <s v="ADQUISICION DE MAQUINARIAS Y EQUIPOS"/>
    <x v="16"/>
    <s v="BENEFICIADOS QUE UTILIZAN ESTE PROYECTO"/>
    <n v="12"/>
    <n v="5000"/>
    <m/>
    <x v="27"/>
    <n v="0.33333333333333331"/>
    <n v="0.33333333333333331"/>
    <n v="0.33333333333333331"/>
    <n v="1"/>
  </r>
  <r>
    <x v="1"/>
    <x v="1"/>
    <x v="7"/>
    <x v="63"/>
    <m/>
    <x v="16"/>
    <s v="BENEFICIADOS QUE UTILIZAN ESTE PROYECTO"/>
    <n v="12"/>
    <n v="0"/>
    <m/>
    <x v="27"/>
    <n v="0.33333333333333331"/>
    <n v="0.33333333333333331"/>
    <n v="0.33333333333333331"/>
    <n v="1"/>
  </r>
  <r>
    <x v="1"/>
    <x v="1"/>
    <x v="7"/>
    <x v="63"/>
    <s v="ADQUISICION DE PROGRAMAS DE PRECIOS UNITARIOS Y DE INGENIERIA, CURSOS Y CAPACITACIONES"/>
    <x v="16"/>
    <s v="BENEFICIADOS QUE UTILIZAN ESTE PROYECTO"/>
    <n v="12"/>
    <n v="2000"/>
    <m/>
    <x v="27"/>
    <n v="0.33333333333333331"/>
    <n v="0.33333333333333331"/>
    <n v="0.33333333333333331"/>
    <n v="1"/>
  </r>
  <r>
    <x v="1"/>
    <x v="10"/>
    <x v="62"/>
    <x v="223"/>
    <s v="TERRENOS PARA VARIOS PROYECTOS DEL CANTON GUARANDA"/>
    <x v="167"/>
    <s v="BENEFICIADOS QUE UTILIZAN ESTE PROYECTO"/>
    <n v="12"/>
    <n v="50000"/>
    <m/>
    <x v="27"/>
    <n v="0.33333333333333331"/>
    <n v="0.33333333333333331"/>
    <n v="0.33333333333333331"/>
    <n v="1"/>
  </r>
  <r>
    <x v="6"/>
    <x v="10"/>
    <x v="63"/>
    <x v="224"/>
    <s v="Mantener al día el pago de Sueldos, Salarios y Beneficios de Ley, dentro de la estructura de toda la Dirección de Planificación del GADC-Guaranda."/>
    <x v="168"/>
    <s v="Cumplir al día el pago de Sueldos, Salarios y Beneficios de Ley."/>
    <n v="12"/>
    <n v="274644"/>
    <m/>
    <x v="4"/>
    <n v="0.33329999999999999"/>
    <n v="0.33"/>
    <n v="0.34"/>
    <n v="1"/>
  </r>
  <r>
    <x v="1"/>
    <x v="1"/>
    <x v="64"/>
    <x v="224"/>
    <s v="Mantener al día el pago de Sueldos, Salarios y Beneficios de Ley, dentro de la estructura de toda la Dirección de Planificación del GADC-Guaranda."/>
    <x v="168"/>
    <s v="Cumplir al día el pago de Sueldos, Salarios y Beneficios de Ley."/>
    <n v="12"/>
    <n v="21690.720000000001"/>
    <m/>
    <x v="4"/>
    <n v="0.33329999999999999"/>
    <n v="0.33"/>
    <n v="0.34"/>
    <n v="1"/>
  </r>
  <r>
    <x v="1"/>
    <x v="1"/>
    <x v="65"/>
    <x v="225"/>
    <s v="Mantener al día el pago de Sueldos, Salarios y Beneficios de Ley, dentro de la estructura de toda la Dirección de Planificación del GADC-Guaranda."/>
    <x v="16"/>
    <s v="Cumplir al día el pago de Sueldos, Salarios y Beneficios de Ley."/>
    <n v="12"/>
    <n v="24605"/>
    <m/>
    <x v="4"/>
    <m/>
    <m/>
    <n v="1"/>
    <n v="1"/>
  </r>
  <r>
    <x v="1"/>
    <x v="1"/>
    <x v="66"/>
    <x v="225"/>
    <s v="Mantener al día el pago de Sueldos, Salarios y Beneficios de Ley, dentro de la estructura de toda la Dirección de Planificación del GADC-Guaranda."/>
    <x v="16"/>
    <s v="Cumplir al día el pago de Sueldos, Salarios y Beneficios de Ley."/>
    <m/>
    <n v="10500"/>
    <m/>
    <x v="4"/>
    <m/>
    <n v="1"/>
    <m/>
    <n v="1"/>
  </r>
  <r>
    <x v="1"/>
    <x v="1"/>
    <x v="67"/>
    <x v="226"/>
    <m/>
    <x v="169"/>
    <s v="Cumplir con el pago a los profesionales por sus servicios prestados"/>
    <m/>
    <n v="39000"/>
    <m/>
    <x v="4"/>
    <n v="0.33"/>
    <n v="0.33"/>
    <n v="0.34"/>
    <n v="1"/>
  </r>
  <r>
    <x v="1"/>
    <x v="1"/>
    <x v="68"/>
    <x v="63"/>
    <m/>
    <x v="16"/>
    <s v="Cumplir con la cancelación a la persona subrogada"/>
    <m/>
    <n v="3000"/>
    <m/>
    <x v="4"/>
    <n v="0.33329999999999999"/>
    <n v="0.33"/>
    <n v="0.34"/>
    <n v="1"/>
  </r>
  <r>
    <x v="1"/>
    <x v="1"/>
    <x v="69"/>
    <x v="225"/>
    <s v="Mantener al día el pago de Sueldos, Salarios y Beneficios de Ley, dentro de la estructura de toda la Dirección de Comunicación del GADC-Guaranda."/>
    <x v="16"/>
    <s v="Cumplir al día el pago de Sueldos, Salarios y Beneficios de Ley."/>
    <n v="12"/>
    <n v="24595.85"/>
    <m/>
    <x v="4"/>
    <n v="0.33329999999999999"/>
    <n v="0.33"/>
    <n v="0.34"/>
    <n v="1"/>
  </r>
  <r>
    <x v="1"/>
    <x v="1"/>
    <x v="37"/>
    <x v="186"/>
    <s v="Mantener al día el pago de Sueldos, Salarios y Beneficios de Ley, dentro de la estructura de toda la Dirección de Comunicación del GADC-Guaranda."/>
    <x v="16"/>
    <s v="Cumplir al día el pago de Sueldos, Salarios y Beneficios de Ley."/>
    <n v="12"/>
    <n v="34500.870000000003"/>
    <m/>
    <x v="4"/>
    <n v="0.33329999999999999"/>
    <n v="0.33"/>
    <n v="0.34"/>
    <n v="1"/>
  </r>
  <r>
    <x v="1"/>
    <x v="1"/>
    <x v="70"/>
    <x v="63"/>
    <m/>
    <x v="16"/>
    <m/>
    <m/>
    <n v="0"/>
    <m/>
    <x v="28"/>
    <m/>
    <m/>
    <m/>
    <m/>
  </r>
  <r>
    <x v="1"/>
    <x v="1"/>
    <x v="71"/>
    <x v="227"/>
    <m/>
    <x v="170"/>
    <s v="Pago por vacaciones no gozadas durante su etapa de trabajo dentro de la institución"/>
    <m/>
    <n v="7000"/>
    <m/>
    <x v="4"/>
    <n v="0.33329999999999999"/>
    <n v="0.33"/>
    <n v="0.34"/>
    <n v="1"/>
  </r>
  <r>
    <x v="1"/>
    <x v="1"/>
    <x v="72"/>
    <x v="228"/>
    <s v="Salidas a _x000a_inspecciones"/>
    <x v="16"/>
    <m/>
    <m/>
    <n v="500"/>
    <m/>
    <x v="29"/>
    <n v="0.33329999999999999"/>
    <n v="0.33"/>
    <n v="0.34"/>
    <n v="1"/>
  </r>
  <r>
    <x v="1"/>
    <x v="1"/>
    <x v="73"/>
    <x v="228"/>
    <m/>
    <x v="16"/>
    <m/>
    <n v="12"/>
    <n v="1000"/>
    <m/>
    <x v="29"/>
    <n v="0.33329999999999999"/>
    <n v="0.33"/>
    <n v="0.34"/>
    <n v="1"/>
  </r>
  <r>
    <x v="1"/>
    <x v="1"/>
    <x v="74"/>
    <x v="229"/>
    <s v="Planes parciales del PUGs Vial "/>
    <x v="171"/>
    <s v="Al año 2025 el 50% de hectáreas reguladas en el cantón. "/>
    <n v="48"/>
    <n v="30000"/>
    <m/>
    <x v="29"/>
    <n v="0.33329999999999999"/>
    <n v="0.33"/>
    <n v="0.34"/>
    <n v="1"/>
  </r>
  <r>
    <x v="1"/>
    <x v="1"/>
    <x v="75"/>
    <x v="230"/>
    <s v="Conseguir la organización y sistematización actualizada en un 80% para el año 2023."/>
    <x v="171"/>
    <s v="Conseguir la organización y sistematización actualizada en un 80% para el año 2023."/>
    <n v="24"/>
    <n v="30000"/>
    <m/>
    <x v="29"/>
    <n v="0.33329999999999999"/>
    <n v="0.33"/>
    <n v="0.34"/>
    <n v="1"/>
  </r>
  <r>
    <x v="1"/>
    <x v="1"/>
    <x v="51"/>
    <x v="63"/>
    <m/>
    <x v="16"/>
    <m/>
    <m/>
    <n v="0"/>
    <m/>
    <x v="21"/>
    <m/>
    <m/>
    <m/>
    <m/>
  </r>
  <r>
    <x v="1"/>
    <x v="1"/>
    <x v="76"/>
    <x v="231"/>
    <s v="Lenceria y prendas de protección"/>
    <x v="16"/>
    <m/>
    <n v="12"/>
    <n v="400"/>
    <m/>
    <x v="29"/>
    <n v="0.33329999999999999"/>
    <n v="0.33"/>
    <n v="0.34"/>
    <n v="1"/>
  </r>
  <r>
    <x v="1"/>
    <x v="1"/>
    <x v="7"/>
    <x v="232"/>
    <s v="Dotar de materiales e insumos para cumplir con las labores"/>
    <x v="16"/>
    <m/>
    <n v="12"/>
    <n v="2500"/>
    <m/>
    <x v="29"/>
    <n v="0.33329999999999999"/>
    <n v="0.33"/>
    <n v="0.34"/>
    <n v="1"/>
  </r>
  <r>
    <x v="1"/>
    <x v="1"/>
    <x v="7"/>
    <x v="233"/>
    <s v="Dotar de materiales e insumos para cumplir con las labores"/>
    <x v="16"/>
    <m/>
    <n v="12"/>
    <n v="200"/>
    <m/>
    <x v="29"/>
    <n v="0.33329999999999999"/>
    <n v="0.33"/>
    <n v="0.34"/>
    <n v="1"/>
  </r>
  <r>
    <x v="1"/>
    <x v="1"/>
    <x v="7"/>
    <x v="234"/>
    <s v="Dotar de materiales e insumos para cumplir con las labores"/>
    <x v="16"/>
    <m/>
    <n v="12"/>
    <n v="2500"/>
    <m/>
    <x v="29"/>
    <n v="0.33329999999999999"/>
    <n v="0.33"/>
    <n v="0.34"/>
    <n v="1"/>
  </r>
  <r>
    <x v="1"/>
    <x v="1"/>
    <x v="7"/>
    <x v="235"/>
    <s v="Dotar de materiales e insumos para cumplir con las labores"/>
    <x v="16"/>
    <m/>
    <n v="12"/>
    <n v="2000"/>
    <m/>
    <x v="29"/>
    <n v="0.33329999999999999"/>
    <n v="0.33"/>
    <n v="0.34"/>
    <n v="1"/>
  </r>
  <r>
    <x v="1"/>
    <x v="1"/>
    <x v="7"/>
    <x v="236"/>
    <s v="Gestión de Riesgos"/>
    <x v="172"/>
    <s v="Dotación de insumos "/>
    <n v="12"/>
    <n v="10000"/>
    <m/>
    <x v="30"/>
    <n v="0.33329999999999999"/>
    <n v="0.33"/>
    <n v="0.34"/>
    <n v="1"/>
  </r>
  <r>
    <x v="1"/>
    <x v="1"/>
    <x v="29"/>
    <x v="15"/>
    <s v="Adquisición de moviliario de oficina"/>
    <x v="16"/>
    <m/>
    <n v="12"/>
    <n v="2000"/>
    <m/>
    <x v="29"/>
    <n v="0.33329999999999999"/>
    <n v="0.33"/>
    <n v="0.34"/>
    <n v="1"/>
  </r>
  <r>
    <x v="1"/>
    <x v="1"/>
    <x v="7"/>
    <x v="237"/>
    <s v="Compra de equipos informáticos"/>
    <x v="16"/>
    <m/>
    <n v="12"/>
    <n v="3000"/>
    <m/>
    <x v="29"/>
    <n v="0.33329999999999999"/>
    <n v="0.33"/>
    <n v="0.34"/>
    <n v="1"/>
  </r>
  <r>
    <x v="1"/>
    <x v="1"/>
    <x v="7"/>
    <x v="238"/>
    <m/>
    <x v="16"/>
    <m/>
    <n v="12"/>
    <n v="4000"/>
    <m/>
    <x v="29"/>
    <n v="0.33329999999999999"/>
    <n v="0.33"/>
    <n v="0.34"/>
    <n v="1"/>
  </r>
  <r>
    <x v="0"/>
    <x v="3"/>
    <x v="8"/>
    <x v="239"/>
    <s v="Cumplir con las actividades administrativas-financieras de la Dirección Financiera"/>
    <x v="36"/>
    <s v="ESTADOS DE CUENTA - REGISTROS CONTABLES"/>
    <n v="12"/>
    <n v="145000"/>
    <s v="120.58.01.08"/>
    <x v="10"/>
    <n v="0.33329999999999999"/>
    <n v="0.33"/>
    <n v="0.34"/>
    <n v="1.0033000000000001"/>
  </r>
  <r>
    <x v="1"/>
    <x v="1"/>
    <x v="77"/>
    <x v="240"/>
    <s v="Cumplir con las actividades administrativas-financieras de la Dirección Financiera"/>
    <x v="36"/>
    <s v="ESTADOS DE CUENTA - TABLAS DE AMORTIZACIÓN - REGISTRO CONTABLE"/>
    <n v="12"/>
    <n v="800000"/>
    <s v="120.56.01.02"/>
    <x v="10"/>
    <n v="0.33329999999999999"/>
    <n v="0.33"/>
    <n v="0.34"/>
    <n v="1.0033000000000001"/>
  </r>
  <r>
    <x v="1"/>
    <x v="1"/>
    <x v="77"/>
    <x v="241"/>
    <s v="Cumplir con las actividades administrativas-financieras de la Dirección Financiera"/>
    <x v="36"/>
    <s v="ESTADOS DE CUENTA - TABLAS DE AMORTIZACIÓN - REGISTRO CONTABLE"/>
    <n v="12"/>
    <n v="1250000"/>
    <s v="120.96.02.02"/>
    <x v="10"/>
    <n v="0.33329999999999999"/>
    <n v="0.33"/>
    <n v="0.34"/>
    <n v="1.0033000000000001"/>
  </r>
  <r>
    <x v="1"/>
    <x v="1"/>
    <x v="77"/>
    <x v="242"/>
    <s v="Cumplir con las actividades administrativas-financieras de la Dirección Financiera"/>
    <x v="36"/>
    <s v="ESTADOS DE CUENTA - REGISTROS CONTABLES"/>
    <n v="12"/>
    <n v="22000"/>
    <s v="120.57.02.03"/>
    <x v="10"/>
    <n v="0.33329999999999999"/>
    <n v="0.33"/>
    <n v="0.34"/>
    <n v="1.0033000000000001"/>
  </r>
  <r>
    <x v="1"/>
    <x v="1"/>
    <x v="77"/>
    <x v="243"/>
    <m/>
    <x v="16"/>
    <m/>
    <m/>
    <n v="26120"/>
    <m/>
    <x v="21"/>
    <m/>
    <m/>
    <m/>
    <m/>
  </r>
  <r>
    <x v="1"/>
    <x v="12"/>
    <x v="11"/>
    <x v="172"/>
    <s v="POTENCIALIZAR EL PATRIMONIO CULTURAL DEL CARNAVAL DE GUARANDA."/>
    <x v="38"/>
    <s v="FORTALECMIENTO DEL PATRIMONIO INTANGIBLE DEL CANTÓN."/>
    <m/>
    <n v="400000"/>
    <m/>
    <x v="13"/>
    <n v="1"/>
    <m/>
    <m/>
    <n v="1"/>
  </r>
  <r>
    <x v="1"/>
    <x v="1"/>
    <x v="11"/>
    <x v="173"/>
    <s v="POTENCIALIZAR EL PATRIMONIO CULTURAL DEL CARNAVAL DE GUARANDA."/>
    <x v="38"/>
    <s v="FORTALECIMIENTO DEL PATRIMONIO INTANGIBLE CON EL ENFOQUE DE INTERCULTURALIDAD DEL CANTÓN."/>
    <m/>
    <n v="80000"/>
    <m/>
    <x v="13"/>
    <n v="1"/>
    <m/>
    <m/>
    <n v="1"/>
  </r>
  <r>
    <x v="1"/>
    <x v="3"/>
    <x v="77"/>
    <x v="244"/>
    <s v="Cumplir con las actividades administrativas-financieras de la Dirección Financiera"/>
    <x v="36"/>
    <s v="ESTADOS DE CUENTA - REGISTROS CONTABLES"/>
    <n v="12"/>
    <n v="200000"/>
    <s v="120.57.02.03"/>
    <x v="10"/>
    <n v="0.33329999999999999"/>
    <n v="0.33"/>
    <n v="0.34"/>
    <n v="1.00330000000000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BE6AE8A-E7A7-465D-9668-A147E7E2F32D}" name="TablaDinámica1"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B232" firstHeaderRow="1" firstDataRow="1" firstDataCol="1"/>
  <pivotFields count="15">
    <pivotField showAll="0">
      <items count="8">
        <item x="0"/>
        <item x="5"/>
        <item x="4"/>
        <item x="2"/>
        <item x="6"/>
        <item x="3"/>
        <item x="1"/>
        <item t="default"/>
      </items>
    </pivotField>
    <pivotField showAll="0">
      <items count="14">
        <item x="5"/>
        <item x="12"/>
        <item x="4"/>
        <item x="0"/>
        <item x="3"/>
        <item x="2"/>
        <item x="11"/>
        <item x="7"/>
        <item x="8"/>
        <item x="6"/>
        <item x="9"/>
        <item x="10"/>
        <item x="1"/>
        <item t="default"/>
      </items>
    </pivotField>
    <pivotField showAll="0">
      <items count="79">
        <item x="14"/>
        <item x="16"/>
        <item x="13"/>
        <item x="15"/>
        <item x="10"/>
        <item x="0"/>
        <item x="37"/>
        <item x="70"/>
        <item x="20"/>
        <item x="42"/>
        <item x="41"/>
        <item x="76"/>
        <item x="27"/>
        <item x="29"/>
        <item x="51"/>
        <item x="57"/>
        <item x="40"/>
        <item x="71"/>
        <item x="60"/>
        <item x="26"/>
        <item x="1"/>
        <item x="66"/>
        <item x="33"/>
        <item x="32"/>
        <item x="65"/>
        <item x="62"/>
        <item x="44"/>
        <item x="2"/>
        <item x="11"/>
        <item x="8"/>
        <item x="43"/>
        <item x="49"/>
        <item x="74"/>
        <item x="50"/>
        <item x="38"/>
        <item x="69"/>
        <item x="77"/>
        <item x="5"/>
        <item x="59"/>
        <item x="34"/>
        <item x="21"/>
        <item x="25"/>
        <item x="6"/>
        <item x="47"/>
        <item x="55"/>
        <item x="56"/>
        <item x="54"/>
        <item x="12"/>
        <item x="45"/>
        <item x="72"/>
        <item x="75"/>
        <item x="39"/>
        <item x="3"/>
        <item x="4"/>
        <item x="9"/>
        <item x="63"/>
        <item x="17"/>
        <item x="18"/>
        <item x="19"/>
        <item x="30"/>
        <item x="58"/>
        <item x="64"/>
        <item x="31"/>
        <item x="28"/>
        <item x="22"/>
        <item x="23"/>
        <item x="35"/>
        <item x="67"/>
        <item x="36"/>
        <item x="68"/>
        <item x="24"/>
        <item x="48"/>
        <item x="53"/>
        <item x="52"/>
        <item x="61"/>
        <item x="73"/>
        <item x="46"/>
        <item x="7"/>
        <item t="default"/>
      </items>
    </pivotField>
    <pivotField showAll="0">
      <items count="246">
        <item x="53"/>
        <item x="135"/>
        <item x="172"/>
        <item x="173"/>
        <item x="226"/>
        <item x="239"/>
        <item x="86"/>
        <item x="85"/>
        <item x="164"/>
        <item x="165"/>
        <item x="159"/>
        <item x="69"/>
        <item x="68"/>
        <item x="160"/>
        <item x="162"/>
        <item x="163"/>
        <item x="216"/>
        <item x="221"/>
        <item x="219"/>
        <item x="217"/>
        <item x="218"/>
        <item x="241"/>
        <item x="32"/>
        <item x="6"/>
        <item x="105"/>
        <item x="75"/>
        <item x="76"/>
        <item x="185"/>
        <item x="44"/>
        <item x="195"/>
        <item x="108"/>
        <item x="202"/>
        <item x="212"/>
        <item x="70"/>
        <item x="144"/>
        <item x="59"/>
        <item x="84"/>
        <item x="96"/>
        <item x="201"/>
        <item x="18"/>
        <item x="113"/>
        <item x="138"/>
        <item x="175"/>
        <item x="210"/>
        <item x="211"/>
        <item x="204"/>
        <item x="22"/>
        <item x="242"/>
        <item x="80"/>
        <item x="8"/>
        <item x="107"/>
        <item x="58"/>
        <item x="227"/>
        <item x="188"/>
        <item x="98"/>
        <item x="121"/>
        <item x="95"/>
        <item x="91"/>
        <item x="64"/>
        <item x="198"/>
        <item x="243"/>
        <item x="132"/>
        <item x="110"/>
        <item x="139"/>
        <item x="60"/>
        <item x="124"/>
        <item x="208"/>
        <item x="155"/>
        <item x="117"/>
        <item x="56"/>
        <item x="2"/>
        <item x="101"/>
        <item x="1"/>
        <item x="100"/>
        <item x="55"/>
        <item x="182"/>
        <item x="181"/>
        <item x="156"/>
        <item x="118"/>
        <item x="109"/>
        <item x="166"/>
        <item x="82"/>
        <item x="40"/>
        <item x="10"/>
        <item x="177"/>
        <item x="39"/>
        <item x="42"/>
        <item x="189"/>
        <item x="236"/>
        <item x="128"/>
        <item x="112"/>
        <item x="115"/>
        <item x="79"/>
        <item x="97"/>
        <item x="169"/>
        <item x="238"/>
        <item x="61"/>
        <item x="25"/>
        <item x="52"/>
        <item x="133"/>
        <item x="199"/>
        <item x="200"/>
        <item x="215"/>
        <item x="130"/>
        <item x="213"/>
        <item x="136"/>
        <item x="131"/>
        <item x="126"/>
        <item x="7"/>
        <item x="30"/>
        <item x="116"/>
        <item x="134"/>
        <item x="66"/>
        <item x="67"/>
        <item x="176"/>
        <item x="114"/>
        <item x="140"/>
        <item x="154"/>
        <item x="142"/>
        <item x="125"/>
        <item x="123"/>
        <item x="153"/>
        <item x="36"/>
        <item x="157"/>
        <item x="205"/>
        <item x="3"/>
        <item x="102"/>
        <item x="77"/>
        <item x="81"/>
        <item x="9"/>
        <item x="186"/>
        <item x="158"/>
        <item x="193"/>
        <item x="152"/>
        <item x="190"/>
        <item x="127"/>
        <item x="71"/>
        <item x="170"/>
        <item x="94"/>
        <item x="92"/>
        <item x="119"/>
        <item x="129"/>
        <item x="19"/>
        <item x="45"/>
        <item x="24"/>
        <item x="237"/>
        <item x="16"/>
        <item x="168"/>
        <item x="43"/>
        <item x="149"/>
        <item x="235"/>
        <item x="234"/>
        <item x="232"/>
        <item x="233"/>
        <item x="47"/>
        <item x="206"/>
        <item x="49"/>
        <item x="48"/>
        <item x="21"/>
        <item x="20"/>
        <item x="33"/>
        <item x="167"/>
        <item x="15"/>
        <item x="89"/>
        <item x="228"/>
        <item x="93"/>
        <item x="209"/>
        <item x="230"/>
        <item x="120"/>
        <item x="31"/>
        <item x="197"/>
        <item x="225"/>
        <item x="35"/>
        <item x="28"/>
        <item x="27"/>
        <item x="62"/>
        <item x="26"/>
        <item x="34"/>
        <item x="90"/>
        <item x="174"/>
        <item x="224"/>
        <item x="223"/>
        <item x="222"/>
        <item x="220"/>
        <item x="171"/>
        <item x="12"/>
        <item x="147"/>
        <item x="11"/>
        <item x="145"/>
        <item x="83"/>
        <item x="244"/>
        <item x="137"/>
        <item x="111"/>
        <item x="187"/>
        <item x="106"/>
        <item x="161"/>
        <item x="143"/>
        <item x="178"/>
        <item x="122"/>
        <item x="65"/>
        <item x="229"/>
        <item x="74"/>
        <item x="73"/>
        <item x="54"/>
        <item x="179"/>
        <item x="72"/>
        <item x="180"/>
        <item x="183"/>
        <item x="0"/>
        <item x="50"/>
        <item x="23"/>
        <item x="99"/>
        <item x="240"/>
        <item x="51"/>
        <item x="38"/>
        <item x="41"/>
        <item x="37"/>
        <item x="4"/>
        <item x="103"/>
        <item x="184"/>
        <item x="5"/>
        <item x="57"/>
        <item x="29"/>
        <item x="78"/>
        <item x="104"/>
        <item x="141"/>
        <item x="88"/>
        <item x="196"/>
        <item x="150"/>
        <item x="214"/>
        <item x="191"/>
        <item x="207"/>
        <item x="17"/>
        <item x="151"/>
        <item x="194"/>
        <item x="231"/>
        <item x="87"/>
        <item x="203"/>
        <item x="46"/>
        <item x="148"/>
        <item x="146"/>
        <item x="13"/>
        <item x="14"/>
        <item x="192"/>
        <item x="63"/>
        <item t="default"/>
      </items>
    </pivotField>
    <pivotField showAll="0"/>
    <pivotField axis="axisRow" showAll="0">
      <items count="174">
        <item x="95"/>
        <item x="118"/>
        <item x="96"/>
        <item x="93"/>
        <item x="84"/>
        <item x="117"/>
        <item x="112"/>
        <item x="119"/>
        <item x="116"/>
        <item x="85"/>
        <item x="106"/>
        <item x="115"/>
        <item x="111"/>
        <item x="120"/>
        <item x="167"/>
        <item x="131"/>
        <item x="128"/>
        <item x="99"/>
        <item x="15"/>
        <item x="19"/>
        <item x="90"/>
        <item x="172"/>
        <item x="21"/>
        <item x="146"/>
        <item x="75"/>
        <item x="103"/>
        <item x="24"/>
        <item x="28"/>
        <item x="94"/>
        <item x="50"/>
        <item x="148"/>
        <item x="130"/>
        <item x="105"/>
        <item x="82"/>
        <item x="80"/>
        <item x="79"/>
        <item x="83"/>
        <item x="81"/>
        <item x="78"/>
        <item x="48"/>
        <item x="91"/>
        <item x="92"/>
        <item x="171"/>
        <item x="49"/>
        <item x="86"/>
        <item x="25"/>
        <item x="162"/>
        <item x="158"/>
        <item x="159"/>
        <item x="169"/>
        <item x="12"/>
        <item x="65"/>
        <item x="45"/>
        <item x="61"/>
        <item x="60"/>
        <item x="170"/>
        <item x="42"/>
        <item x="168"/>
        <item x="62"/>
        <item x="124"/>
        <item x="123"/>
        <item x="0"/>
        <item x="39"/>
        <item x="40"/>
        <item x="41"/>
        <item x="38"/>
        <item x="77"/>
        <item x="110"/>
        <item x="135"/>
        <item x="76"/>
        <item x="139"/>
        <item x="161"/>
        <item x="166"/>
        <item x="165"/>
        <item x="163"/>
        <item x="157"/>
        <item x="160"/>
        <item x="164"/>
        <item x="6"/>
        <item x="35"/>
        <item x="114"/>
        <item x="27"/>
        <item x="5"/>
        <item x="74"/>
        <item x="88"/>
        <item x="89"/>
        <item x="18"/>
        <item x="3"/>
        <item x="17"/>
        <item x="2"/>
        <item x="1"/>
        <item x="87"/>
        <item x="132"/>
        <item x="104"/>
        <item x="156"/>
        <item x="144"/>
        <item x="143"/>
        <item x="145"/>
        <item x="142"/>
        <item x="10"/>
        <item x="14"/>
        <item x="13"/>
        <item x="11"/>
        <item x="129"/>
        <item x="73"/>
        <item x="107"/>
        <item x="113"/>
        <item x="108"/>
        <item x="125"/>
        <item x="30"/>
        <item x="31"/>
        <item x="37"/>
        <item x="20"/>
        <item x="43"/>
        <item x="98"/>
        <item x="59"/>
        <item x="53"/>
        <item x="140"/>
        <item x="150"/>
        <item x="151"/>
        <item x="149"/>
        <item x="155"/>
        <item x="4"/>
        <item x="100"/>
        <item x="72"/>
        <item x="69"/>
        <item x="68"/>
        <item x="102"/>
        <item x="66"/>
        <item x="67"/>
        <item x="71"/>
        <item x="70"/>
        <item x="137"/>
        <item x="57"/>
        <item x="56"/>
        <item x="58"/>
        <item x="9"/>
        <item x="63"/>
        <item x="64"/>
        <item x="51"/>
        <item x="52"/>
        <item x="36"/>
        <item x="33"/>
        <item x="32"/>
        <item x="7"/>
        <item x="101"/>
        <item x="34"/>
        <item x="97"/>
        <item x="29"/>
        <item x="121"/>
        <item x="153"/>
        <item x="23"/>
        <item x="8"/>
        <item x="122"/>
        <item x="154"/>
        <item x="152"/>
        <item x="134"/>
        <item x="136"/>
        <item x="126"/>
        <item x="55"/>
        <item x="47"/>
        <item x="54"/>
        <item x="22"/>
        <item x="26"/>
        <item x="127"/>
        <item x="44"/>
        <item x="46"/>
        <item x="133"/>
        <item x="109"/>
        <item x="141"/>
        <item x="147"/>
        <item x="138"/>
        <item x="16"/>
        <item t="default"/>
      </items>
    </pivotField>
    <pivotField showAll="0"/>
    <pivotField showAll="0"/>
    <pivotField dataField="1" showAll="0"/>
    <pivotField showAll="0"/>
    <pivotField axis="axisRow" showAll="0">
      <items count="32">
        <item x="9"/>
        <item x="14"/>
        <item x="25"/>
        <item x="12"/>
        <item x="0"/>
        <item x="15"/>
        <item x="1"/>
        <item x="2"/>
        <item x="18"/>
        <item x="17"/>
        <item x="19"/>
        <item x="22"/>
        <item x="13"/>
        <item x="29"/>
        <item x="30"/>
        <item x="20"/>
        <item x="3"/>
        <item x="10"/>
        <item x="7"/>
        <item x="16"/>
        <item x="27"/>
        <item x="11"/>
        <item x="6"/>
        <item x="4"/>
        <item x="28"/>
        <item x="24"/>
        <item x="26"/>
        <item x="23"/>
        <item x="5"/>
        <item x="8"/>
        <item x="21"/>
        <item t="default"/>
      </items>
    </pivotField>
    <pivotField showAll="0"/>
    <pivotField showAll="0"/>
    <pivotField showAll="0"/>
    <pivotField showAll="0"/>
  </pivotFields>
  <rowFields count="2">
    <field x="10"/>
    <field x="5"/>
  </rowFields>
  <rowItems count="229">
    <i>
      <x/>
    </i>
    <i r="1">
      <x v="163"/>
    </i>
    <i>
      <x v="1"/>
    </i>
    <i r="1">
      <x v="65"/>
    </i>
    <i>
      <x v="2"/>
    </i>
    <i r="1">
      <x v="157"/>
    </i>
    <i>
      <x v="3"/>
    </i>
    <i r="1">
      <x v="50"/>
    </i>
    <i r="1">
      <x v="100"/>
    </i>
    <i r="1">
      <x v="152"/>
    </i>
    <i r="1">
      <x v="172"/>
    </i>
    <i>
      <x v="4"/>
    </i>
    <i r="1">
      <x v="61"/>
    </i>
    <i>
      <x v="5"/>
    </i>
    <i r="1">
      <x v="65"/>
    </i>
    <i>
      <x v="6"/>
    </i>
    <i r="1">
      <x v="78"/>
    </i>
    <i r="1">
      <x v="82"/>
    </i>
    <i r="1">
      <x v="87"/>
    </i>
    <i r="1">
      <x v="89"/>
    </i>
    <i r="1">
      <x v="90"/>
    </i>
    <i r="1">
      <x v="122"/>
    </i>
    <i r="1">
      <x v="144"/>
    </i>
    <i>
      <x v="7"/>
    </i>
    <i r="1">
      <x v="50"/>
    </i>
    <i r="1">
      <x v="99"/>
    </i>
    <i r="1">
      <x v="100"/>
    </i>
    <i r="1">
      <x v="101"/>
    </i>
    <i r="1">
      <x v="102"/>
    </i>
    <i r="1">
      <x v="136"/>
    </i>
    <i r="1">
      <x v="152"/>
    </i>
    <i>
      <x v="8"/>
    </i>
    <i r="1">
      <x v="4"/>
    </i>
    <i r="1">
      <x v="33"/>
    </i>
    <i r="1">
      <x v="34"/>
    </i>
    <i r="1">
      <x v="35"/>
    </i>
    <i r="1">
      <x v="36"/>
    </i>
    <i r="1">
      <x v="37"/>
    </i>
    <i r="1">
      <x v="66"/>
    </i>
    <i r="1">
      <x v="69"/>
    </i>
    <i>
      <x v="9"/>
    </i>
    <i r="1">
      <x v="24"/>
    </i>
    <i r="1">
      <x v="38"/>
    </i>
    <i>
      <x v="10"/>
    </i>
    <i r="1">
      <x v="9"/>
    </i>
    <i r="1">
      <x v="44"/>
    </i>
    <i>
      <x v="11"/>
    </i>
    <i r="1">
      <x/>
    </i>
    <i r="1">
      <x v="2"/>
    </i>
    <i r="1">
      <x v="6"/>
    </i>
    <i r="1">
      <x v="7"/>
    </i>
    <i r="1">
      <x v="10"/>
    </i>
    <i r="1">
      <x v="11"/>
    </i>
    <i r="1">
      <x v="12"/>
    </i>
    <i r="1">
      <x v="13"/>
    </i>
    <i r="1">
      <x v="17"/>
    </i>
    <i r="1">
      <x v="25"/>
    </i>
    <i r="1">
      <x v="32"/>
    </i>
    <i r="1">
      <x v="67"/>
    </i>
    <i r="1">
      <x v="80"/>
    </i>
    <i r="1">
      <x v="93"/>
    </i>
    <i r="1">
      <x v="105"/>
    </i>
    <i r="1">
      <x v="106"/>
    </i>
    <i r="1">
      <x v="107"/>
    </i>
    <i r="1">
      <x v="114"/>
    </i>
    <i r="1">
      <x v="123"/>
    </i>
    <i r="1">
      <x v="127"/>
    </i>
    <i r="1">
      <x v="145"/>
    </i>
    <i r="1">
      <x v="147"/>
    </i>
    <i r="1">
      <x v="168"/>
    </i>
    <i r="1">
      <x v="172"/>
    </i>
    <i>
      <x v="12"/>
    </i>
    <i r="1">
      <x v="29"/>
    </i>
    <i r="1">
      <x v="39"/>
    </i>
    <i r="1">
      <x v="43"/>
    </i>
    <i r="1">
      <x v="52"/>
    </i>
    <i r="1">
      <x v="53"/>
    </i>
    <i r="1">
      <x v="54"/>
    </i>
    <i r="1">
      <x v="56"/>
    </i>
    <i r="1">
      <x v="62"/>
    </i>
    <i r="1">
      <x v="63"/>
    </i>
    <i r="1">
      <x v="64"/>
    </i>
    <i r="1">
      <x v="65"/>
    </i>
    <i r="1">
      <x v="113"/>
    </i>
    <i r="1">
      <x v="115"/>
    </i>
    <i r="1">
      <x v="116"/>
    </i>
    <i r="1">
      <x v="133"/>
    </i>
    <i r="1">
      <x v="134"/>
    </i>
    <i r="1">
      <x v="135"/>
    </i>
    <i r="1">
      <x v="137"/>
    </i>
    <i r="1">
      <x v="138"/>
    </i>
    <i r="1">
      <x v="139"/>
    </i>
    <i r="1">
      <x v="140"/>
    </i>
    <i r="1">
      <x v="159"/>
    </i>
    <i r="1">
      <x v="160"/>
    </i>
    <i r="1">
      <x v="161"/>
    </i>
    <i r="1">
      <x v="165"/>
    </i>
    <i r="1">
      <x v="166"/>
    </i>
    <i r="1">
      <x v="172"/>
    </i>
    <i>
      <x v="13"/>
    </i>
    <i r="1">
      <x v="42"/>
    </i>
    <i r="1">
      <x v="172"/>
    </i>
    <i>
      <x v="14"/>
    </i>
    <i r="1">
      <x v="21"/>
    </i>
    <i>
      <x v="15"/>
    </i>
    <i r="1">
      <x v="172"/>
    </i>
    <i>
      <x v="16"/>
    </i>
    <i r="1">
      <x v="18"/>
    </i>
    <i r="1">
      <x v="172"/>
    </i>
    <i>
      <x v="17"/>
    </i>
    <i r="1">
      <x v="141"/>
    </i>
    <i>
      <x v="18"/>
    </i>
    <i r="1">
      <x v="15"/>
    </i>
    <i r="1">
      <x v="26"/>
    </i>
    <i r="1">
      <x v="27"/>
    </i>
    <i r="1">
      <x v="162"/>
    </i>
    <i>
      <x v="19"/>
    </i>
    <i r="1">
      <x v="58"/>
    </i>
    <i>
      <x v="20"/>
    </i>
    <i r="1">
      <x v="14"/>
    </i>
    <i r="1">
      <x v="47"/>
    </i>
    <i r="1">
      <x v="48"/>
    </i>
    <i r="1">
      <x v="71"/>
    </i>
    <i r="1">
      <x v="72"/>
    </i>
    <i r="1">
      <x v="73"/>
    </i>
    <i r="1">
      <x v="74"/>
    </i>
    <i r="1">
      <x v="75"/>
    </i>
    <i r="1">
      <x v="76"/>
    </i>
    <i r="1">
      <x v="77"/>
    </i>
    <i r="1">
      <x v="172"/>
    </i>
    <i>
      <x v="21"/>
    </i>
    <i r="1">
      <x v="111"/>
    </i>
    <i r="1">
      <x v="152"/>
    </i>
    <i r="1">
      <x v="172"/>
    </i>
    <i>
      <x v="22"/>
    </i>
    <i r="1">
      <x v="22"/>
    </i>
    <i r="1">
      <x v="90"/>
    </i>
    <i>
      <x v="23"/>
    </i>
    <i r="1">
      <x v="16"/>
    </i>
    <i r="1">
      <x v="31"/>
    </i>
    <i r="1">
      <x v="45"/>
    </i>
    <i r="1">
      <x v="49"/>
    </i>
    <i r="1">
      <x v="51"/>
    </i>
    <i r="1">
      <x v="55"/>
    </i>
    <i r="1">
      <x v="57"/>
    </i>
    <i r="1">
      <x v="59"/>
    </i>
    <i r="1">
      <x v="60"/>
    </i>
    <i r="1">
      <x v="78"/>
    </i>
    <i r="1">
      <x v="79"/>
    </i>
    <i r="1">
      <x v="81"/>
    </i>
    <i r="1">
      <x v="82"/>
    </i>
    <i r="1">
      <x v="83"/>
    </i>
    <i r="1">
      <x v="86"/>
    </i>
    <i r="1">
      <x v="88"/>
    </i>
    <i r="1">
      <x v="90"/>
    </i>
    <i r="1">
      <x v="103"/>
    </i>
    <i r="1">
      <x v="104"/>
    </i>
    <i r="1">
      <x v="108"/>
    </i>
    <i r="1">
      <x v="109"/>
    </i>
    <i r="1">
      <x v="110"/>
    </i>
    <i r="1">
      <x v="124"/>
    </i>
    <i r="1">
      <x v="125"/>
    </i>
    <i r="1">
      <x v="126"/>
    </i>
    <i r="1">
      <x v="128"/>
    </i>
    <i r="1">
      <x v="129"/>
    </i>
    <i r="1">
      <x v="130"/>
    </i>
    <i r="1">
      <x v="131"/>
    </i>
    <i r="1">
      <x v="142"/>
    </i>
    <i r="1">
      <x v="143"/>
    </i>
    <i r="1">
      <x v="144"/>
    </i>
    <i r="1">
      <x v="146"/>
    </i>
    <i r="1">
      <x v="148"/>
    </i>
    <i r="1">
      <x v="149"/>
    </i>
    <i r="1">
      <x v="153"/>
    </i>
    <i r="1">
      <x v="158"/>
    </i>
    <i r="1">
      <x v="164"/>
    </i>
    <i r="1">
      <x v="172"/>
    </i>
    <i>
      <x v="24"/>
    </i>
    <i r="1">
      <x v="172"/>
    </i>
    <i>
      <x v="25"/>
    </i>
    <i r="1">
      <x v="66"/>
    </i>
    <i r="1">
      <x v="70"/>
    </i>
    <i r="1">
      <x v="117"/>
    </i>
    <i r="1">
      <x v="155"/>
    </i>
    <i r="1">
      <x v="169"/>
    </i>
    <i>
      <x v="26"/>
    </i>
    <i r="1">
      <x v="98"/>
    </i>
    <i>
      <x v="27"/>
    </i>
    <i r="1">
      <x v="23"/>
    </i>
    <i r="1">
      <x v="30"/>
    </i>
    <i r="1">
      <x v="68"/>
    </i>
    <i r="1">
      <x v="94"/>
    </i>
    <i r="1">
      <x v="117"/>
    </i>
    <i r="1">
      <x v="118"/>
    </i>
    <i r="1">
      <x v="119"/>
    </i>
    <i r="1">
      <x v="120"/>
    </i>
    <i r="1">
      <x v="121"/>
    </i>
    <i r="1">
      <x v="132"/>
    </i>
    <i r="1">
      <x v="150"/>
    </i>
    <i r="1">
      <x v="154"/>
    </i>
    <i r="1">
      <x v="169"/>
    </i>
    <i r="1">
      <x v="170"/>
    </i>
    <i r="1">
      <x v="171"/>
    </i>
    <i>
      <x v="28"/>
    </i>
    <i r="1">
      <x v="19"/>
    </i>
    <i r="1">
      <x v="112"/>
    </i>
    <i>
      <x v="29"/>
    </i>
    <i r="1">
      <x v="151"/>
    </i>
    <i>
      <x v="30"/>
    </i>
    <i r="1">
      <x v="1"/>
    </i>
    <i r="1">
      <x v="3"/>
    </i>
    <i r="1">
      <x v="5"/>
    </i>
    <i r="1">
      <x v="8"/>
    </i>
    <i r="1">
      <x v="20"/>
    </i>
    <i r="1">
      <x v="28"/>
    </i>
    <i r="1">
      <x v="40"/>
    </i>
    <i r="1">
      <x v="41"/>
    </i>
    <i r="1">
      <x v="46"/>
    </i>
    <i r="1">
      <x v="84"/>
    </i>
    <i r="1">
      <x v="85"/>
    </i>
    <i r="1">
      <x v="91"/>
    </i>
    <i r="1">
      <x v="92"/>
    </i>
    <i r="1">
      <x v="95"/>
    </i>
    <i r="1">
      <x v="96"/>
    </i>
    <i r="1">
      <x v="97"/>
    </i>
    <i r="1">
      <x v="156"/>
    </i>
    <i r="1">
      <x v="167"/>
    </i>
    <i r="1">
      <x v="172"/>
    </i>
    <i t="grand">
      <x/>
    </i>
  </rowItems>
  <colItems count="1">
    <i/>
  </colItems>
  <dataFields count="1">
    <dataField name="Suma de  VALOR TOTAL PROYECTO PRESUPUESTO PROGRAMADO 2022"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364B-5070-4596-8AE7-1FA745BD2EF4}">
  <dimension ref="A3:B232"/>
  <sheetViews>
    <sheetView topLeftCell="A109" workbookViewId="0">
      <selection activeCell="A230" sqref="A230"/>
    </sheetView>
  </sheetViews>
  <sheetFormatPr baseColWidth="10" defaultRowHeight="14.4" x14ac:dyDescent="0.3"/>
  <cols>
    <col min="1" max="1" width="255.77734375" bestFit="1" customWidth="1"/>
    <col min="2" max="2" width="61.6640625" bestFit="1" customWidth="1"/>
  </cols>
  <sheetData>
    <row r="3" spans="1:2" x14ac:dyDescent="0.3">
      <c r="A3" s="703" t="s">
        <v>1030</v>
      </c>
      <c r="B3" t="s">
        <v>1033</v>
      </c>
    </row>
    <row r="4" spans="1:2" x14ac:dyDescent="0.3">
      <c r="A4" s="212" t="s">
        <v>518</v>
      </c>
      <c r="B4">
        <v>1000</v>
      </c>
    </row>
    <row r="5" spans="1:2" x14ac:dyDescent="0.3">
      <c r="A5" s="704" t="s">
        <v>517</v>
      </c>
      <c r="B5">
        <v>1000</v>
      </c>
    </row>
    <row r="6" spans="1:2" x14ac:dyDescent="0.3">
      <c r="A6" s="212" t="s">
        <v>1012</v>
      </c>
      <c r="B6">
        <v>300000</v>
      </c>
    </row>
    <row r="7" spans="1:2" x14ac:dyDescent="0.3">
      <c r="A7" s="704" t="s">
        <v>296</v>
      </c>
      <c r="B7">
        <v>300000</v>
      </c>
    </row>
    <row r="8" spans="1:2" x14ac:dyDescent="0.3">
      <c r="A8" s="212" t="s">
        <v>61</v>
      </c>
      <c r="B8">
        <v>25000</v>
      </c>
    </row>
    <row r="9" spans="1:2" x14ac:dyDescent="0.3">
      <c r="A9" s="704" t="s">
        <v>60</v>
      </c>
      <c r="B9">
        <v>25000</v>
      </c>
    </row>
    <row r="10" spans="1:2" x14ac:dyDescent="0.3">
      <c r="A10" s="212" t="s">
        <v>702</v>
      </c>
      <c r="B10">
        <v>354538.77999999997</v>
      </c>
    </row>
    <row r="11" spans="1:2" x14ac:dyDescent="0.3">
      <c r="A11" s="704" t="s">
        <v>671</v>
      </c>
      <c r="B11">
        <v>9600</v>
      </c>
    </row>
    <row r="12" spans="1:2" x14ac:dyDescent="0.3">
      <c r="A12" s="704" t="s">
        <v>685</v>
      </c>
      <c r="B12">
        <v>16350</v>
      </c>
    </row>
    <row r="13" spans="1:2" x14ac:dyDescent="0.3">
      <c r="A13" s="704" t="s">
        <v>647</v>
      </c>
      <c r="B13">
        <v>308596.05</v>
      </c>
    </row>
    <row r="14" spans="1:2" x14ac:dyDescent="0.3">
      <c r="A14" s="704" t="s">
        <v>1031</v>
      </c>
      <c r="B14">
        <v>19992.73</v>
      </c>
    </row>
    <row r="15" spans="1:2" x14ac:dyDescent="0.3">
      <c r="A15" s="212" t="s">
        <v>735</v>
      </c>
      <c r="B15">
        <v>564392.65</v>
      </c>
    </row>
    <row r="16" spans="1:2" x14ac:dyDescent="0.3">
      <c r="A16" s="704" t="s">
        <v>733</v>
      </c>
      <c r="B16">
        <v>564392.65</v>
      </c>
    </row>
    <row r="17" spans="1:2" x14ac:dyDescent="0.3">
      <c r="A17" s="212" t="s">
        <v>444</v>
      </c>
      <c r="B17">
        <v>26000</v>
      </c>
    </row>
    <row r="18" spans="1:2" x14ac:dyDescent="0.3">
      <c r="A18" s="704" t="s">
        <v>296</v>
      </c>
      <c r="B18">
        <v>26000</v>
      </c>
    </row>
    <row r="19" spans="1:2" x14ac:dyDescent="0.3">
      <c r="A19" s="212" t="s">
        <v>993</v>
      </c>
      <c r="B19">
        <v>82817.350000000006</v>
      </c>
    </row>
    <row r="20" spans="1:2" x14ac:dyDescent="0.3">
      <c r="A20" s="704" t="s">
        <v>525</v>
      </c>
      <c r="B20">
        <v>1000</v>
      </c>
    </row>
    <row r="21" spans="1:2" x14ac:dyDescent="0.3">
      <c r="A21" s="704" t="s">
        <v>522</v>
      </c>
      <c r="B21">
        <v>5000</v>
      </c>
    </row>
    <row r="22" spans="1:2" x14ac:dyDescent="0.3">
      <c r="A22" s="704" t="s">
        <v>721</v>
      </c>
      <c r="B22">
        <v>840</v>
      </c>
    </row>
    <row r="23" spans="1:2" x14ac:dyDescent="0.3">
      <c r="A23" s="704" t="s">
        <v>719</v>
      </c>
      <c r="B23">
        <v>4772</v>
      </c>
    </row>
    <row r="24" spans="1:2" x14ac:dyDescent="0.3">
      <c r="A24" s="704" t="s">
        <v>717</v>
      </c>
      <c r="B24">
        <v>68705.350000000006</v>
      </c>
    </row>
    <row r="25" spans="1:2" x14ac:dyDescent="0.3">
      <c r="A25" s="704" t="s">
        <v>723</v>
      </c>
      <c r="B25">
        <v>1500</v>
      </c>
    </row>
    <row r="26" spans="1:2" x14ac:dyDescent="0.3">
      <c r="A26" s="704" t="s">
        <v>543</v>
      </c>
      <c r="B26">
        <v>1000</v>
      </c>
    </row>
    <row r="27" spans="1:2" x14ac:dyDescent="0.3">
      <c r="A27" s="212" t="s">
        <v>645</v>
      </c>
      <c r="B27">
        <v>1519015.4100000001</v>
      </c>
    </row>
    <row r="28" spans="1:2" x14ac:dyDescent="0.3">
      <c r="A28" s="704" t="s">
        <v>671</v>
      </c>
      <c r="B28">
        <v>417400</v>
      </c>
    </row>
    <row r="29" spans="1:2" x14ac:dyDescent="0.3">
      <c r="A29" s="704" t="s">
        <v>665</v>
      </c>
      <c r="B29">
        <v>61000</v>
      </c>
    </row>
    <row r="30" spans="1:2" x14ac:dyDescent="0.3">
      <c r="A30" s="704" t="s">
        <v>685</v>
      </c>
      <c r="B30">
        <v>43500</v>
      </c>
    </row>
    <row r="31" spans="1:2" x14ac:dyDescent="0.3">
      <c r="A31" s="704" t="s">
        <v>674</v>
      </c>
      <c r="B31">
        <v>53000</v>
      </c>
    </row>
    <row r="32" spans="1:2" x14ac:dyDescent="0.3">
      <c r="A32" s="704" t="s">
        <v>995</v>
      </c>
      <c r="B32">
        <v>2500</v>
      </c>
    </row>
    <row r="33" spans="1:2" x14ac:dyDescent="0.3">
      <c r="A33" s="704" t="s">
        <v>661</v>
      </c>
      <c r="B33">
        <v>302000</v>
      </c>
    </row>
    <row r="34" spans="1:2" x14ac:dyDescent="0.3">
      <c r="A34" s="704" t="s">
        <v>647</v>
      </c>
      <c r="B34">
        <v>639615.41</v>
      </c>
    </row>
    <row r="35" spans="1:2" x14ac:dyDescent="0.3">
      <c r="A35" s="212" t="s">
        <v>133</v>
      </c>
      <c r="B35">
        <v>181100</v>
      </c>
    </row>
    <row r="36" spans="1:2" x14ac:dyDescent="0.3">
      <c r="A36" s="704" t="s">
        <v>171</v>
      </c>
      <c r="B36">
        <v>7000</v>
      </c>
    </row>
    <row r="37" spans="1:2" x14ac:dyDescent="0.3">
      <c r="A37" s="704" t="s">
        <v>169</v>
      </c>
      <c r="B37">
        <v>20000</v>
      </c>
    </row>
    <row r="38" spans="1:2" x14ac:dyDescent="0.3">
      <c r="A38" s="704" t="s">
        <v>167</v>
      </c>
      <c r="B38">
        <v>6000</v>
      </c>
    </row>
    <row r="39" spans="1:2" x14ac:dyDescent="0.3">
      <c r="A39" s="704" t="s">
        <v>166</v>
      </c>
      <c r="B39">
        <v>6000</v>
      </c>
    </row>
    <row r="40" spans="1:2" x14ac:dyDescent="0.3">
      <c r="A40" s="704" t="s">
        <v>170</v>
      </c>
      <c r="B40">
        <v>2100</v>
      </c>
    </row>
    <row r="41" spans="1:2" x14ac:dyDescent="0.3">
      <c r="A41" s="704" t="s">
        <v>168</v>
      </c>
      <c r="B41">
        <v>8000</v>
      </c>
    </row>
    <row r="42" spans="1:2" x14ac:dyDescent="0.3">
      <c r="A42" s="704" t="s">
        <v>58</v>
      </c>
      <c r="B42">
        <v>105000</v>
      </c>
    </row>
    <row r="43" spans="1:2" x14ac:dyDescent="0.3">
      <c r="A43" s="704" t="s">
        <v>162</v>
      </c>
      <c r="B43">
        <v>27000</v>
      </c>
    </row>
    <row r="44" spans="1:2" x14ac:dyDescent="0.3">
      <c r="A44" s="212" t="s">
        <v>159</v>
      </c>
      <c r="B44">
        <v>3800</v>
      </c>
    </row>
    <row r="45" spans="1:2" x14ac:dyDescent="0.3">
      <c r="A45" s="704" t="s">
        <v>158</v>
      </c>
      <c r="B45">
        <v>2800</v>
      </c>
    </row>
    <row r="46" spans="1:2" x14ac:dyDescent="0.3">
      <c r="A46" s="704" t="s">
        <v>165</v>
      </c>
      <c r="B46">
        <v>1000</v>
      </c>
    </row>
    <row r="47" spans="1:2" x14ac:dyDescent="0.3">
      <c r="A47" s="212" t="s">
        <v>176</v>
      </c>
      <c r="B47">
        <v>90000</v>
      </c>
    </row>
    <row r="48" spans="1:2" x14ac:dyDescent="0.3">
      <c r="A48" s="704" t="s">
        <v>174</v>
      </c>
      <c r="B48">
        <v>80000</v>
      </c>
    </row>
    <row r="49" spans="1:2" x14ac:dyDescent="0.3">
      <c r="A49" s="704" t="s">
        <v>177</v>
      </c>
      <c r="B49">
        <v>10000</v>
      </c>
    </row>
    <row r="50" spans="1:2" x14ac:dyDescent="0.3">
      <c r="A50" s="212" t="s">
        <v>751</v>
      </c>
      <c r="B50">
        <v>638120</v>
      </c>
    </row>
    <row r="51" spans="1:2" x14ac:dyDescent="0.3">
      <c r="A51" s="704" t="s">
        <v>784</v>
      </c>
      <c r="B51">
        <v>7000</v>
      </c>
    </row>
    <row r="52" spans="1:2" x14ac:dyDescent="0.3">
      <c r="A52" s="704" t="s">
        <v>788</v>
      </c>
      <c r="B52">
        <v>15000</v>
      </c>
    </row>
    <row r="53" spans="1:2" x14ac:dyDescent="0.3">
      <c r="A53" s="704" t="s">
        <v>862</v>
      </c>
      <c r="B53">
        <v>40000</v>
      </c>
    </row>
    <row r="54" spans="1:2" x14ac:dyDescent="0.3">
      <c r="A54" s="704" t="s">
        <v>885</v>
      </c>
      <c r="B54">
        <v>3000</v>
      </c>
    </row>
    <row r="55" spans="1:2" x14ac:dyDescent="0.3">
      <c r="A55" s="704" t="s">
        <v>839</v>
      </c>
      <c r="B55">
        <v>5000</v>
      </c>
    </row>
    <row r="56" spans="1:2" x14ac:dyDescent="0.3">
      <c r="A56" s="704" t="s">
        <v>874</v>
      </c>
      <c r="B56">
        <v>2000</v>
      </c>
    </row>
    <row r="57" spans="1:2" x14ac:dyDescent="0.3">
      <c r="A57" s="704" t="s">
        <v>858</v>
      </c>
      <c r="B57">
        <v>15000</v>
      </c>
    </row>
    <row r="58" spans="1:2" x14ac:dyDescent="0.3">
      <c r="A58" s="704" t="s">
        <v>890</v>
      </c>
      <c r="B58">
        <v>50000</v>
      </c>
    </row>
    <row r="59" spans="1:2" x14ac:dyDescent="0.3">
      <c r="A59" s="704" t="s">
        <v>806</v>
      </c>
      <c r="B59">
        <v>50</v>
      </c>
    </row>
    <row r="60" spans="1:2" x14ac:dyDescent="0.3">
      <c r="A60" s="704" t="s">
        <v>826</v>
      </c>
      <c r="B60">
        <v>5000</v>
      </c>
    </row>
    <row r="61" spans="1:2" x14ac:dyDescent="0.3">
      <c r="A61" s="704" t="s">
        <v>836</v>
      </c>
      <c r="B61">
        <v>90000</v>
      </c>
    </row>
    <row r="62" spans="1:2" x14ac:dyDescent="0.3">
      <c r="A62" s="704" t="s">
        <v>854</v>
      </c>
      <c r="B62">
        <v>80000</v>
      </c>
    </row>
    <row r="63" spans="1:2" x14ac:dyDescent="0.3">
      <c r="A63" s="704" t="s">
        <v>871</v>
      </c>
      <c r="B63">
        <v>100000</v>
      </c>
    </row>
    <row r="64" spans="1:2" x14ac:dyDescent="0.3">
      <c r="A64" s="704" t="s">
        <v>831</v>
      </c>
      <c r="B64">
        <v>30000</v>
      </c>
    </row>
    <row r="65" spans="1:2" x14ac:dyDescent="0.3">
      <c r="A65" s="704" t="s">
        <v>842</v>
      </c>
      <c r="B65">
        <v>20000</v>
      </c>
    </row>
    <row r="66" spans="1:2" x14ac:dyDescent="0.3">
      <c r="A66" s="704" t="s">
        <v>867</v>
      </c>
      <c r="B66">
        <v>50000</v>
      </c>
    </row>
    <row r="67" spans="1:2" x14ac:dyDescent="0.3">
      <c r="A67" s="704" t="s">
        <v>846</v>
      </c>
      <c r="B67">
        <v>0</v>
      </c>
    </row>
    <row r="68" spans="1:2" x14ac:dyDescent="0.3">
      <c r="A68" s="704" t="s">
        <v>801</v>
      </c>
      <c r="B68">
        <v>20000</v>
      </c>
    </row>
    <row r="69" spans="1:2" x14ac:dyDescent="0.3">
      <c r="A69" s="704" t="s">
        <v>810</v>
      </c>
      <c r="B69">
        <v>5000</v>
      </c>
    </row>
    <row r="70" spans="1:2" x14ac:dyDescent="0.3">
      <c r="A70" s="704" t="s">
        <v>822</v>
      </c>
      <c r="B70">
        <v>50000</v>
      </c>
    </row>
    <row r="71" spans="1:2" x14ac:dyDescent="0.3">
      <c r="A71" s="704" t="s">
        <v>817</v>
      </c>
      <c r="B71">
        <v>30000</v>
      </c>
    </row>
    <row r="72" spans="1:2" x14ac:dyDescent="0.3">
      <c r="A72" s="704" t="s">
        <v>792</v>
      </c>
      <c r="B72">
        <v>10</v>
      </c>
    </row>
    <row r="73" spans="1:2" x14ac:dyDescent="0.3">
      <c r="A73" s="704" t="s">
        <v>851</v>
      </c>
      <c r="B73">
        <v>15000</v>
      </c>
    </row>
    <row r="74" spans="1:2" x14ac:dyDescent="0.3">
      <c r="A74" s="704" t="s">
        <v>1031</v>
      </c>
      <c r="B74">
        <v>6060</v>
      </c>
    </row>
    <row r="75" spans="1:2" x14ac:dyDescent="0.3">
      <c r="A75" s="212" t="s">
        <v>1007</v>
      </c>
      <c r="B75">
        <v>1628372.4100000001</v>
      </c>
    </row>
    <row r="76" spans="1:2" x14ac:dyDescent="0.3">
      <c r="A76" s="704" t="s">
        <v>362</v>
      </c>
      <c r="B76">
        <v>5000</v>
      </c>
    </row>
    <row r="77" spans="1:2" x14ac:dyDescent="0.3">
      <c r="A77" s="704" t="s">
        <v>354</v>
      </c>
      <c r="B77">
        <v>5000</v>
      </c>
    </row>
    <row r="78" spans="1:2" x14ac:dyDescent="0.3">
      <c r="A78" s="704" t="s">
        <v>358</v>
      </c>
      <c r="B78">
        <v>5000</v>
      </c>
    </row>
    <row r="79" spans="1:2" x14ac:dyDescent="0.3">
      <c r="A79" s="704" t="s">
        <v>331</v>
      </c>
      <c r="B79">
        <v>5000</v>
      </c>
    </row>
    <row r="80" spans="1:2" x14ac:dyDescent="0.3">
      <c r="A80" s="704" t="s">
        <v>431</v>
      </c>
    </row>
    <row r="81" spans="1:2" x14ac:dyDescent="0.3">
      <c r="A81" s="704" t="s">
        <v>416</v>
      </c>
      <c r="B81">
        <v>37000</v>
      </c>
    </row>
    <row r="82" spans="1:2" x14ac:dyDescent="0.3">
      <c r="A82" s="704" t="s">
        <v>319</v>
      </c>
      <c r="B82">
        <v>15000</v>
      </c>
    </row>
    <row r="83" spans="1:2" x14ac:dyDescent="0.3">
      <c r="A83" s="704" t="s">
        <v>303</v>
      </c>
      <c r="B83">
        <v>10000</v>
      </c>
    </row>
    <row r="84" spans="1:2" x14ac:dyDescent="0.3">
      <c r="A84" s="704" t="s">
        <v>312</v>
      </c>
      <c r="B84">
        <v>1300</v>
      </c>
    </row>
    <row r="85" spans="1:2" x14ac:dyDescent="0.3">
      <c r="A85" s="704" t="s">
        <v>315</v>
      </c>
      <c r="B85">
        <v>12000</v>
      </c>
    </row>
    <row r="86" spans="1:2" x14ac:dyDescent="0.3">
      <c r="A86" s="704" t="s">
        <v>296</v>
      </c>
      <c r="B86">
        <v>1163002.52</v>
      </c>
    </row>
    <row r="87" spans="1:2" x14ac:dyDescent="0.3">
      <c r="A87" s="704" t="s">
        <v>323</v>
      </c>
      <c r="B87">
        <v>10000</v>
      </c>
    </row>
    <row r="88" spans="1:2" x14ac:dyDescent="0.3">
      <c r="A88" s="704" t="s">
        <v>412</v>
      </c>
      <c r="B88">
        <v>5000</v>
      </c>
    </row>
    <row r="89" spans="1:2" x14ac:dyDescent="0.3">
      <c r="A89" s="704" t="s">
        <v>372</v>
      </c>
      <c r="B89">
        <v>10000</v>
      </c>
    </row>
    <row r="90" spans="1:2" x14ac:dyDescent="0.3">
      <c r="A90" s="704" t="s">
        <v>390</v>
      </c>
      <c r="B90">
        <v>18000</v>
      </c>
    </row>
    <row r="91" spans="1:2" x14ac:dyDescent="0.3">
      <c r="A91" s="704" t="s">
        <v>386</v>
      </c>
      <c r="B91">
        <v>3000</v>
      </c>
    </row>
    <row r="92" spans="1:2" x14ac:dyDescent="0.3">
      <c r="A92" s="704" t="s">
        <v>405</v>
      </c>
      <c r="B92">
        <v>47000</v>
      </c>
    </row>
    <row r="93" spans="1:2" x14ac:dyDescent="0.3">
      <c r="A93" s="704" t="s">
        <v>453</v>
      </c>
      <c r="B93">
        <v>7000</v>
      </c>
    </row>
    <row r="94" spans="1:2" x14ac:dyDescent="0.3">
      <c r="A94" s="704" t="s">
        <v>474</v>
      </c>
      <c r="B94">
        <v>15000</v>
      </c>
    </row>
    <row r="95" spans="1:2" x14ac:dyDescent="0.3">
      <c r="A95" s="704" t="s">
        <v>366</v>
      </c>
      <c r="B95">
        <v>8000</v>
      </c>
    </row>
    <row r="96" spans="1:2" x14ac:dyDescent="0.3">
      <c r="A96" s="704" t="s">
        <v>369</v>
      </c>
      <c r="B96">
        <v>5000</v>
      </c>
    </row>
    <row r="97" spans="1:2" x14ac:dyDescent="0.3">
      <c r="A97" s="704" t="s">
        <v>1011</v>
      </c>
      <c r="B97">
        <v>7000</v>
      </c>
    </row>
    <row r="98" spans="1:2" x14ac:dyDescent="0.3">
      <c r="A98" s="704" t="s">
        <v>342</v>
      </c>
      <c r="B98">
        <v>14000</v>
      </c>
    </row>
    <row r="99" spans="1:2" x14ac:dyDescent="0.3">
      <c r="A99" s="704" t="s">
        <v>378</v>
      </c>
      <c r="B99">
        <v>2000</v>
      </c>
    </row>
    <row r="100" spans="1:2" x14ac:dyDescent="0.3">
      <c r="A100" s="704" t="s">
        <v>327</v>
      </c>
      <c r="B100">
        <v>5000</v>
      </c>
    </row>
    <row r="101" spans="1:2" x14ac:dyDescent="0.3">
      <c r="A101" s="704" t="s">
        <v>338</v>
      </c>
      <c r="B101">
        <v>5000</v>
      </c>
    </row>
    <row r="102" spans="1:2" x14ac:dyDescent="0.3">
      <c r="A102" s="704" t="s">
        <v>1031</v>
      </c>
      <c r="B102">
        <v>209069.89</v>
      </c>
    </row>
    <row r="103" spans="1:2" x14ac:dyDescent="0.3">
      <c r="A103" s="212" t="s">
        <v>209</v>
      </c>
      <c r="B103">
        <v>78100</v>
      </c>
    </row>
    <row r="104" spans="1:2" x14ac:dyDescent="0.3">
      <c r="A104" s="704" t="s">
        <v>214</v>
      </c>
      <c r="B104">
        <v>60000</v>
      </c>
    </row>
    <row r="105" spans="1:2" x14ac:dyDescent="0.3">
      <c r="A105" s="704" t="s">
        <v>1031</v>
      </c>
      <c r="B105">
        <v>18100</v>
      </c>
    </row>
    <row r="106" spans="1:2" x14ac:dyDescent="0.3">
      <c r="A106" s="212" t="s">
        <v>232</v>
      </c>
      <c r="B106">
        <v>10000</v>
      </c>
    </row>
    <row r="107" spans="1:2" x14ac:dyDescent="0.3">
      <c r="A107" s="704" t="s">
        <v>230</v>
      </c>
      <c r="B107">
        <v>10000</v>
      </c>
    </row>
    <row r="108" spans="1:2" x14ac:dyDescent="0.3">
      <c r="A108" s="212" t="s">
        <v>492</v>
      </c>
      <c r="B108">
        <v>1510844.46</v>
      </c>
    </row>
    <row r="109" spans="1:2" x14ac:dyDescent="0.3">
      <c r="A109" s="704" t="s">
        <v>1031</v>
      </c>
      <c r="B109">
        <v>1510844.46</v>
      </c>
    </row>
    <row r="110" spans="1:2" x14ac:dyDescent="0.3">
      <c r="A110" s="212" t="s">
        <v>896</v>
      </c>
      <c r="B110">
        <v>619576.61</v>
      </c>
    </row>
    <row r="111" spans="1:2" x14ac:dyDescent="0.3">
      <c r="A111" s="704" t="s">
        <v>555</v>
      </c>
      <c r="B111">
        <v>500000</v>
      </c>
    </row>
    <row r="112" spans="1:2" x14ac:dyDescent="0.3">
      <c r="A112" s="704" t="s">
        <v>1031</v>
      </c>
      <c r="B112">
        <v>119576.60999999999</v>
      </c>
    </row>
    <row r="113" spans="1:2" x14ac:dyDescent="0.3">
      <c r="A113" s="212" t="s">
        <v>580</v>
      </c>
      <c r="B113">
        <v>2883299.3</v>
      </c>
    </row>
    <row r="114" spans="1:2" x14ac:dyDescent="0.3">
      <c r="A114" s="704" t="s">
        <v>577</v>
      </c>
      <c r="B114">
        <v>2883299.3</v>
      </c>
    </row>
    <row r="115" spans="1:2" x14ac:dyDescent="0.3">
      <c r="A115" s="212" t="s">
        <v>49</v>
      </c>
      <c r="B115">
        <v>200</v>
      </c>
    </row>
    <row r="116" spans="1:2" x14ac:dyDescent="0.3">
      <c r="A116" s="704" t="s">
        <v>47</v>
      </c>
      <c r="B116">
        <v>200</v>
      </c>
    </row>
    <row r="117" spans="1:2" x14ac:dyDescent="0.3">
      <c r="A117" s="704" t="s">
        <v>514</v>
      </c>
    </row>
    <row r="118" spans="1:2" x14ac:dyDescent="0.3">
      <c r="A118" s="704" t="s">
        <v>520</v>
      </c>
    </row>
    <row r="119" spans="1:2" x14ac:dyDescent="0.3">
      <c r="A119" s="704" t="s">
        <v>510</v>
      </c>
    </row>
    <row r="120" spans="1:2" x14ac:dyDescent="0.3">
      <c r="A120" s="212" t="s">
        <v>447</v>
      </c>
      <c r="B120">
        <v>0</v>
      </c>
    </row>
    <row r="121" spans="1:2" x14ac:dyDescent="0.3">
      <c r="A121" s="704" t="s">
        <v>450</v>
      </c>
      <c r="B121">
        <v>0</v>
      </c>
    </row>
    <row r="122" spans="1:2" x14ac:dyDescent="0.3">
      <c r="A122" s="212" t="s">
        <v>911</v>
      </c>
      <c r="B122">
        <v>5476578.7699999996</v>
      </c>
    </row>
    <row r="123" spans="1:2" x14ac:dyDescent="0.3">
      <c r="A123" s="704" t="s">
        <v>986</v>
      </c>
      <c r="B123">
        <v>50000</v>
      </c>
    </row>
    <row r="124" spans="1:2" x14ac:dyDescent="0.3">
      <c r="A124" s="704" t="s">
        <v>936</v>
      </c>
    </row>
    <row r="125" spans="1:2" x14ac:dyDescent="0.3">
      <c r="A125" s="704" t="s">
        <v>940</v>
      </c>
      <c r="B125">
        <v>300000</v>
      </c>
    </row>
    <row r="126" spans="1:2" x14ac:dyDescent="0.3">
      <c r="A126" s="704" t="s">
        <v>946</v>
      </c>
      <c r="B126">
        <v>170000</v>
      </c>
    </row>
    <row r="127" spans="1:2" x14ac:dyDescent="0.3">
      <c r="A127" s="704" t="s">
        <v>967</v>
      </c>
      <c r="B127">
        <v>120000</v>
      </c>
    </row>
    <row r="128" spans="1:2" x14ac:dyDescent="0.3">
      <c r="A128" s="704" t="s">
        <v>964</v>
      </c>
    </row>
    <row r="129" spans="1:2" x14ac:dyDescent="0.3">
      <c r="A129" s="704" t="s">
        <v>955</v>
      </c>
    </row>
    <row r="130" spans="1:2" x14ac:dyDescent="0.3">
      <c r="A130" s="704" t="s">
        <v>933</v>
      </c>
      <c r="B130">
        <v>300000</v>
      </c>
    </row>
    <row r="131" spans="1:2" x14ac:dyDescent="0.3">
      <c r="A131" s="704" t="s">
        <v>941</v>
      </c>
    </row>
    <row r="132" spans="1:2" x14ac:dyDescent="0.3">
      <c r="A132" s="704" t="s">
        <v>958</v>
      </c>
    </row>
    <row r="133" spans="1:2" x14ac:dyDescent="0.3">
      <c r="A133" s="704" t="s">
        <v>1031</v>
      </c>
      <c r="B133">
        <v>4536578.7699999996</v>
      </c>
    </row>
    <row r="134" spans="1:2" x14ac:dyDescent="0.3">
      <c r="A134" s="212" t="s">
        <v>246</v>
      </c>
      <c r="B134">
        <v>280000</v>
      </c>
    </row>
    <row r="135" spans="1:2" x14ac:dyDescent="0.3">
      <c r="A135" s="704" t="s">
        <v>266</v>
      </c>
      <c r="B135">
        <v>69365.75</v>
      </c>
    </row>
    <row r="136" spans="1:2" x14ac:dyDescent="0.3">
      <c r="A136" s="704" t="s">
        <v>647</v>
      </c>
      <c r="B136">
        <v>163017.16000000003</v>
      </c>
    </row>
    <row r="137" spans="1:2" x14ac:dyDescent="0.3">
      <c r="A137" s="704" t="s">
        <v>1031</v>
      </c>
      <c r="B137">
        <v>47617.09</v>
      </c>
    </row>
    <row r="138" spans="1:2" x14ac:dyDescent="0.3">
      <c r="A138" s="212" t="s">
        <v>509</v>
      </c>
      <c r="B138">
        <v>29521.64</v>
      </c>
    </row>
    <row r="139" spans="1:2" x14ac:dyDescent="0.3">
      <c r="A139" s="704" t="s">
        <v>508</v>
      </c>
    </row>
    <row r="140" spans="1:2" x14ac:dyDescent="0.3">
      <c r="A140" s="704" t="s">
        <v>717</v>
      </c>
      <c r="B140">
        <v>29521.64</v>
      </c>
    </row>
    <row r="141" spans="1:2" x14ac:dyDescent="0.3">
      <c r="A141" s="212" t="s">
        <v>26</v>
      </c>
      <c r="B141">
        <v>1129994.97</v>
      </c>
    </row>
    <row r="142" spans="1:2" x14ac:dyDescent="0.3">
      <c r="A142" s="704" t="s">
        <v>42</v>
      </c>
      <c r="B142">
        <v>18630.36</v>
      </c>
    </row>
    <row r="143" spans="1:2" x14ac:dyDescent="0.3">
      <c r="A143" s="704" t="s">
        <v>45</v>
      </c>
      <c r="B143">
        <v>5000</v>
      </c>
    </row>
    <row r="144" spans="1:2" x14ac:dyDescent="0.3">
      <c r="A144" s="704" t="s">
        <v>515</v>
      </c>
    </row>
    <row r="145" spans="1:2" x14ac:dyDescent="0.3">
      <c r="A145" s="704" t="s">
        <v>197</v>
      </c>
      <c r="B145">
        <v>39000</v>
      </c>
    </row>
    <row r="146" spans="1:2" x14ac:dyDescent="0.3">
      <c r="A146" s="704" t="s">
        <v>1015</v>
      </c>
      <c r="B146">
        <v>83184</v>
      </c>
    </row>
    <row r="147" spans="1:2" x14ac:dyDescent="0.3">
      <c r="A147" s="704" t="s">
        <v>205</v>
      </c>
      <c r="B147">
        <v>7000</v>
      </c>
    </row>
    <row r="148" spans="1:2" x14ac:dyDescent="0.3">
      <c r="A148" s="704" t="s">
        <v>190</v>
      </c>
      <c r="B148">
        <v>296334.71999999997</v>
      </c>
    </row>
    <row r="149" spans="1:2" x14ac:dyDescent="0.3">
      <c r="A149" s="704" t="s">
        <v>32</v>
      </c>
      <c r="B149">
        <v>6300</v>
      </c>
    </row>
    <row r="150" spans="1:2" x14ac:dyDescent="0.3">
      <c r="A150" s="704" t="s">
        <v>30</v>
      </c>
      <c r="B150">
        <v>13200</v>
      </c>
    </row>
    <row r="151" spans="1:2" x14ac:dyDescent="0.3">
      <c r="A151" s="704" t="s">
        <v>525</v>
      </c>
      <c r="B151">
        <v>12000</v>
      </c>
    </row>
    <row r="152" spans="1:2" x14ac:dyDescent="0.3">
      <c r="A152" s="704" t="s">
        <v>549</v>
      </c>
      <c r="B152">
        <v>0</v>
      </c>
    </row>
    <row r="153" spans="1:2" x14ac:dyDescent="0.3">
      <c r="A153" s="704" t="s">
        <v>519</v>
      </c>
    </row>
    <row r="154" spans="1:2" x14ac:dyDescent="0.3">
      <c r="A154" s="704" t="s">
        <v>522</v>
      </c>
      <c r="B154">
        <v>3000</v>
      </c>
    </row>
    <row r="155" spans="1:2" x14ac:dyDescent="0.3">
      <c r="A155" s="704" t="s">
        <v>1017</v>
      </c>
      <c r="B155">
        <v>5000</v>
      </c>
    </row>
    <row r="156" spans="1:2" x14ac:dyDescent="0.3">
      <c r="A156" s="704" t="s">
        <v>503</v>
      </c>
      <c r="B156">
        <v>3780</v>
      </c>
    </row>
    <row r="157" spans="1:2" x14ac:dyDescent="0.3">
      <c r="A157" s="704" t="s">
        <v>501</v>
      </c>
      <c r="B157">
        <v>12313</v>
      </c>
    </row>
    <row r="158" spans="1:2" x14ac:dyDescent="0.3">
      <c r="A158" s="704" t="s">
        <v>717</v>
      </c>
      <c r="B158">
        <v>147756</v>
      </c>
    </row>
    <row r="159" spans="1:2" x14ac:dyDescent="0.3">
      <c r="A159" s="704" t="s">
        <v>43</v>
      </c>
      <c r="B159">
        <v>13195.9</v>
      </c>
    </row>
    <row r="160" spans="1:2" x14ac:dyDescent="0.3">
      <c r="A160" s="704" t="s">
        <v>152</v>
      </c>
      <c r="B160">
        <v>8085.23</v>
      </c>
    </row>
    <row r="161" spans="1:2" x14ac:dyDescent="0.3">
      <c r="A161" s="704" t="s">
        <v>35</v>
      </c>
      <c r="B161">
        <v>8000</v>
      </c>
    </row>
    <row r="162" spans="1:2" x14ac:dyDescent="0.3">
      <c r="A162" s="704" t="s">
        <v>531</v>
      </c>
      <c r="B162">
        <v>3000</v>
      </c>
    </row>
    <row r="163" spans="1:2" x14ac:dyDescent="0.3">
      <c r="A163" s="704" t="s">
        <v>533</v>
      </c>
      <c r="B163">
        <v>7000</v>
      </c>
    </row>
    <row r="164" spans="1:2" x14ac:dyDescent="0.3">
      <c r="A164" s="704" t="s">
        <v>151</v>
      </c>
      <c r="B164">
        <v>11376.38</v>
      </c>
    </row>
    <row r="165" spans="1:2" x14ac:dyDescent="0.3">
      <c r="A165" s="704" t="s">
        <v>1034</v>
      </c>
      <c r="B165">
        <v>3360</v>
      </c>
    </row>
    <row r="166" spans="1:2" x14ac:dyDescent="0.3">
      <c r="A166" s="704" t="s">
        <v>1035</v>
      </c>
      <c r="B166">
        <v>8088</v>
      </c>
    </row>
    <row r="167" spans="1:2" x14ac:dyDescent="0.3">
      <c r="A167" s="704" t="s">
        <v>1036</v>
      </c>
      <c r="B167">
        <v>6000</v>
      </c>
    </row>
    <row r="168" spans="1:2" x14ac:dyDescent="0.3">
      <c r="A168" s="704" t="s">
        <v>1037</v>
      </c>
      <c r="B168">
        <v>16233.6</v>
      </c>
    </row>
    <row r="169" spans="1:2" x14ac:dyDescent="0.3">
      <c r="A169" s="704" t="s">
        <v>1038</v>
      </c>
      <c r="B169">
        <v>1000</v>
      </c>
    </row>
    <row r="170" spans="1:2" x14ac:dyDescent="0.3">
      <c r="A170" s="704" t="s">
        <v>1039</v>
      </c>
      <c r="B170">
        <v>37000</v>
      </c>
    </row>
    <row r="171" spans="1:2" x14ac:dyDescent="0.3">
      <c r="A171" s="704" t="s">
        <v>538</v>
      </c>
      <c r="B171">
        <v>6000</v>
      </c>
    </row>
    <row r="172" spans="1:2" x14ac:dyDescent="0.3">
      <c r="A172" s="704" t="s">
        <v>536</v>
      </c>
      <c r="B172">
        <v>3000</v>
      </c>
    </row>
    <row r="173" spans="1:2" x14ac:dyDescent="0.3">
      <c r="A173" s="704" t="s">
        <v>543</v>
      </c>
      <c r="B173">
        <v>3000</v>
      </c>
    </row>
    <row r="174" spans="1:2" x14ac:dyDescent="0.3">
      <c r="A174" s="704" t="s">
        <v>546</v>
      </c>
      <c r="B174">
        <v>6000</v>
      </c>
    </row>
    <row r="175" spans="1:2" x14ac:dyDescent="0.3">
      <c r="A175" s="704" t="s">
        <v>528</v>
      </c>
      <c r="B175">
        <v>2000</v>
      </c>
    </row>
    <row r="176" spans="1:2" x14ac:dyDescent="0.3">
      <c r="A176" s="704" t="s">
        <v>24</v>
      </c>
      <c r="B176">
        <v>123048</v>
      </c>
    </row>
    <row r="177" spans="1:2" x14ac:dyDescent="0.3">
      <c r="A177" s="704" t="s">
        <v>27</v>
      </c>
      <c r="B177">
        <v>40908.06</v>
      </c>
    </row>
    <row r="178" spans="1:2" x14ac:dyDescent="0.3">
      <c r="A178" s="704" t="s">
        <v>37</v>
      </c>
      <c r="B178">
        <v>72000</v>
      </c>
    </row>
    <row r="179" spans="1:2" x14ac:dyDescent="0.3">
      <c r="A179" s="704" t="s">
        <v>39</v>
      </c>
      <c r="B179">
        <v>2000</v>
      </c>
    </row>
    <row r="180" spans="1:2" x14ac:dyDescent="0.3">
      <c r="A180" s="704" t="s">
        <v>1031</v>
      </c>
      <c r="B180">
        <v>97201.72</v>
      </c>
    </row>
    <row r="181" spans="1:2" x14ac:dyDescent="0.3">
      <c r="A181" s="212" t="s">
        <v>202</v>
      </c>
      <c r="B181">
        <v>0</v>
      </c>
    </row>
    <row r="182" spans="1:2" x14ac:dyDescent="0.3">
      <c r="A182" s="704" t="s">
        <v>1031</v>
      </c>
      <c r="B182">
        <v>0</v>
      </c>
    </row>
    <row r="183" spans="1:2" x14ac:dyDescent="0.3">
      <c r="A183" s="212" t="s">
        <v>59</v>
      </c>
      <c r="B183">
        <v>116000</v>
      </c>
    </row>
    <row r="184" spans="1:2" x14ac:dyDescent="0.3">
      <c r="A184" s="704" t="s">
        <v>58</v>
      </c>
      <c r="B184">
        <v>1000</v>
      </c>
    </row>
    <row r="185" spans="1:2" x14ac:dyDescent="0.3">
      <c r="A185" s="704" t="s">
        <v>71</v>
      </c>
      <c r="B185">
        <v>5000</v>
      </c>
    </row>
    <row r="186" spans="1:2" x14ac:dyDescent="0.3">
      <c r="A186" s="704" t="s">
        <v>74</v>
      </c>
      <c r="B186">
        <v>7000</v>
      </c>
    </row>
    <row r="187" spans="1:2" x14ac:dyDescent="0.3">
      <c r="A187" s="704" t="s">
        <v>110</v>
      </c>
      <c r="B187">
        <v>100000</v>
      </c>
    </row>
    <row r="188" spans="1:2" x14ac:dyDescent="0.3">
      <c r="A188" s="704" t="s">
        <v>77</v>
      </c>
      <c r="B188">
        <v>3000</v>
      </c>
    </row>
    <row r="189" spans="1:2" x14ac:dyDescent="0.3">
      <c r="A189" s="212" t="s">
        <v>84</v>
      </c>
      <c r="B189">
        <v>60000</v>
      </c>
    </row>
    <row r="190" spans="1:2" x14ac:dyDescent="0.3">
      <c r="A190" s="704" t="s">
        <v>82</v>
      </c>
      <c r="B190">
        <v>60000</v>
      </c>
    </row>
    <row r="191" spans="1:2" x14ac:dyDescent="0.3">
      <c r="A191" s="212" t="s">
        <v>57</v>
      </c>
      <c r="B191">
        <v>143317.68</v>
      </c>
    </row>
    <row r="192" spans="1:2" x14ac:dyDescent="0.3">
      <c r="A192" s="704" t="s">
        <v>91</v>
      </c>
      <c r="B192">
        <v>5000</v>
      </c>
    </row>
    <row r="193" spans="1:2" x14ac:dyDescent="0.3">
      <c r="A193" s="704" t="s">
        <v>98</v>
      </c>
      <c r="B193">
        <v>6000</v>
      </c>
    </row>
    <row r="194" spans="1:2" x14ac:dyDescent="0.3">
      <c r="A194" s="704" t="s">
        <v>55</v>
      </c>
      <c r="B194">
        <v>60000</v>
      </c>
    </row>
    <row r="195" spans="1:2" x14ac:dyDescent="0.3">
      <c r="A195" s="704" t="s">
        <v>128</v>
      </c>
      <c r="B195">
        <v>2217.6799999999998</v>
      </c>
    </row>
    <row r="196" spans="1:2" x14ac:dyDescent="0.3">
      <c r="A196" s="704" t="s">
        <v>74</v>
      </c>
      <c r="B196">
        <v>6000</v>
      </c>
    </row>
    <row r="197" spans="1:2" x14ac:dyDescent="0.3">
      <c r="A197" s="704" t="s">
        <v>104</v>
      </c>
      <c r="B197">
        <v>3000</v>
      </c>
    </row>
    <row r="198" spans="1:2" x14ac:dyDescent="0.3">
      <c r="A198" s="704" t="s">
        <v>107</v>
      </c>
      <c r="B198">
        <v>4900</v>
      </c>
    </row>
    <row r="199" spans="1:2" x14ac:dyDescent="0.3">
      <c r="A199" s="704" t="s">
        <v>101</v>
      </c>
      <c r="B199">
        <v>3800</v>
      </c>
    </row>
    <row r="200" spans="1:2" x14ac:dyDescent="0.3">
      <c r="A200" s="704" t="s">
        <v>121</v>
      </c>
      <c r="B200">
        <v>4000</v>
      </c>
    </row>
    <row r="201" spans="1:2" x14ac:dyDescent="0.3">
      <c r="A201" s="704" t="s">
        <v>64</v>
      </c>
      <c r="B201">
        <v>200</v>
      </c>
    </row>
    <row r="202" spans="1:2" x14ac:dyDescent="0.3">
      <c r="A202" s="704" t="s">
        <v>113</v>
      </c>
      <c r="B202">
        <v>20000</v>
      </c>
    </row>
    <row r="203" spans="1:2" x14ac:dyDescent="0.3">
      <c r="A203" s="704" t="s">
        <v>117</v>
      </c>
      <c r="B203">
        <v>20000</v>
      </c>
    </row>
    <row r="204" spans="1:2" x14ac:dyDescent="0.3">
      <c r="A204" s="704" t="s">
        <v>77</v>
      </c>
      <c r="B204">
        <v>6000</v>
      </c>
    </row>
    <row r="205" spans="1:2" x14ac:dyDescent="0.3">
      <c r="A205" s="704" t="s">
        <v>95</v>
      </c>
      <c r="B205">
        <v>2000</v>
      </c>
    </row>
    <row r="206" spans="1:2" x14ac:dyDescent="0.3">
      <c r="A206" s="704" t="s">
        <v>67</v>
      </c>
      <c r="B206">
        <v>200</v>
      </c>
    </row>
    <row r="207" spans="1:2" x14ac:dyDescent="0.3">
      <c r="A207" s="212" t="s">
        <v>506</v>
      </c>
      <c r="B207">
        <v>1000</v>
      </c>
    </row>
    <row r="208" spans="1:2" x14ac:dyDescent="0.3">
      <c r="A208" s="704" t="s">
        <v>505</v>
      </c>
      <c r="B208">
        <v>1000</v>
      </c>
    </row>
    <row r="209" spans="1:2" x14ac:dyDescent="0.3">
      <c r="A209" s="704" t="s">
        <v>507</v>
      </c>
    </row>
    <row r="210" spans="1:2" x14ac:dyDescent="0.3">
      <c r="A210" s="212" t="s">
        <v>513</v>
      </c>
      <c r="B210">
        <v>20000</v>
      </c>
    </row>
    <row r="211" spans="1:2" x14ac:dyDescent="0.3">
      <c r="A211" s="704" t="s">
        <v>512</v>
      </c>
      <c r="B211">
        <v>20000</v>
      </c>
    </row>
    <row r="212" spans="1:2" x14ac:dyDescent="0.3">
      <c r="A212" s="212" t="s">
        <v>1031</v>
      </c>
      <c r="B212">
        <v>3264524.3</v>
      </c>
    </row>
    <row r="213" spans="1:2" x14ac:dyDescent="0.3">
      <c r="A213" s="704" t="s">
        <v>883</v>
      </c>
      <c r="B213">
        <v>15000</v>
      </c>
    </row>
    <row r="214" spans="1:2" x14ac:dyDescent="0.3">
      <c r="A214" s="704" t="s">
        <v>773</v>
      </c>
      <c r="B214">
        <v>156051.13</v>
      </c>
    </row>
    <row r="215" spans="1:2" x14ac:dyDescent="0.3">
      <c r="A215" s="704" t="s">
        <v>880</v>
      </c>
      <c r="B215">
        <v>20000</v>
      </c>
    </row>
    <row r="216" spans="1:2" x14ac:dyDescent="0.3">
      <c r="A216" s="704" t="s">
        <v>877</v>
      </c>
      <c r="B216">
        <v>35000</v>
      </c>
    </row>
    <row r="217" spans="1:2" x14ac:dyDescent="0.3">
      <c r="A217" s="704" t="s">
        <v>767</v>
      </c>
      <c r="B217">
        <v>20000</v>
      </c>
    </row>
    <row r="218" spans="1:2" x14ac:dyDescent="0.3">
      <c r="A218" s="704" t="s">
        <v>1019</v>
      </c>
      <c r="B218">
        <v>0</v>
      </c>
    </row>
    <row r="219" spans="1:2" x14ac:dyDescent="0.3">
      <c r="A219" s="704" t="s">
        <v>768</v>
      </c>
      <c r="B219">
        <v>0</v>
      </c>
    </row>
    <row r="220" spans="1:2" x14ac:dyDescent="0.3">
      <c r="A220" s="704" t="s">
        <v>771</v>
      </c>
      <c r="B220">
        <v>18000</v>
      </c>
    </row>
    <row r="221" spans="1:2" x14ac:dyDescent="0.3">
      <c r="A221" s="704" t="s">
        <v>950</v>
      </c>
    </row>
    <row r="222" spans="1:2" x14ac:dyDescent="0.3">
      <c r="A222" s="704" t="s">
        <v>761</v>
      </c>
      <c r="B222">
        <v>107567</v>
      </c>
    </row>
    <row r="223" spans="1:2" x14ac:dyDescent="0.3">
      <c r="A223" s="704" t="s">
        <v>764</v>
      </c>
      <c r="B223">
        <v>72240</v>
      </c>
    </row>
    <row r="224" spans="1:2" x14ac:dyDescent="0.3">
      <c r="A224" s="704" t="s">
        <v>757</v>
      </c>
      <c r="B224">
        <v>1510844.46</v>
      </c>
    </row>
    <row r="225" spans="1:2" x14ac:dyDescent="0.3">
      <c r="A225" s="704" t="s">
        <v>50</v>
      </c>
      <c r="B225">
        <v>1500</v>
      </c>
    </row>
    <row r="226" spans="1:2" x14ac:dyDescent="0.3">
      <c r="A226" s="704" t="s">
        <v>87</v>
      </c>
    </row>
    <row r="227" spans="1:2" x14ac:dyDescent="0.3">
      <c r="A227" s="704" t="s">
        <v>85</v>
      </c>
    </row>
    <row r="228" spans="1:2" x14ac:dyDescent="0.3">
      <c r="A228" s="704" t="s">
        <v>89</v>
      </c>
    </row>
    <row r="229" spans="1:2" x14ac:dyDescent="0.3">
      <c r="A229" s="704" t="s">
        <v>52</v>
      </c>
      <c r="B229">
        <v>200</v>
      </c>
    </row>
    <row r="230" spans="1:2" x14ac:dyDescent="0.3">
      <c r="A230" s="704" t="s">
        <v>51</v>
      </c>
      <c r="B230">
        <v>2000</v>
      </c>
    </row>
    <row r="231" spans="1:2" x14ac:dyDescent="0.3">
      <c r="A231" s="704" t="s">
        <v>1031</v>
      </c>
      <c r="B231">
        <v>1306121.71</v>
      </c>
    </row>
    <row r="232" spans="1:2" x14ac:dyDescent="0.3">
      <c r="A232" s="212" t="s">
        <v>1032</v>
      </c>
      <c r="B232">
        <v>21037114.329999998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A1:T480"/>
  <sheetViews>
    <sheetView tabSelected="1" topLeftCell="A3" zoomScale="90" zoomScaleNormal="90" workbookViewId="0">
      <pane ySplit="1" topLeftCell="A428" activePane="bottomLeft" state="frozen"/>
      <selection activeCell="C3" sqref="C3"/>
      <selection pane="bottomLeft" activeCell="I430" sqref="I430:I438"/>
    </sheetView>
  </sheetViews>
  <sheetFormatPr baseColWidth="10" defaultRowHeight="14.4" x14ac:dyDescent="0.3"/>
  <cols>
    <col min="1" max="1" width="15.5546875" customWidth="1"/>
    <col min="2" max="2" width="19.33203125" customWidth="1"/>
    <col min="3" max="3" width="23.33203125" customWidth="1"/>
    <col min="4" max="4" width="34.109375" customWidth="1"/>
    <col min="5" max="5" width="19.5546875" hidden="1" customWidth="1"/>
    <col min="6" max="6" width="31.5546875" customWidth="1"/>
    <col min="7" max="7" width="19.6640625" hidden="1" customWidth="1"/>
    <col min="8" max="8" width="11.6640625" customWidth="1"/>
    <col min="9" max="9" width="19.33203125" bestFit="1" customWidth="1"/>
    <col min="10" max="10" width="11.5546875" customWidth="1"/>
    <col min="12" max="15" width="11.6640625" customWidth="1"/>
    <col min="16" max="16" width="11.5546875" customWidth="1"/>
    <col min="18" max="18" width="23.88671875" customWidth="1"/>
    <col min="19" max="19" width="18.44140625" customWidth="1"/>
    <col min="20" max="20" width="21.5546875" customWidth="1"/>
  </cols>
  <sheetData>
    <row r="1" spans="1:18" x14ac:dyDescent="0.3">
      <c r="A1" s="890" t="s">
        <v>2</v>
      </c>
      <c r="B1" s="892" t="s">
        <v>137</v>
      </c>
      <c r="C1" s="892"/>
      <c r="D1" s="892"/>
      <c r="E1" s="892"/>
      <c r="F1" s="892"/>
      <c r="G1" s="892"/>
      <c r="H1" s="892"/>
      <c r="I1" s="892"/>
      <c r="J1" s="892"/>
      <c r="K1" s="892"/>
      <c r="L1" s="892" t="s">
        <v>4</v>
      </c>
      <c r="M1" s="892"/>
      <c r="N1" s="892"/>
      <c r="O1" s="892"/>
      <c r="P1" s="894" t="s">
        <v>5</v>
      </c>
    </row>
    <row r="2" spans="1:18" x14ac:dyDescent="0.3">
      <c r="A2" s="891"/>
      <c r="B2" s="893"/>
      <c r="C2" s="893"/>
      <c r="D2" s="893"/>
      <c r="E2" s="893"/>
      <c r="F2" s="893"/>
      <c r="G2" s="893"/>
      <c r="H2" s="893"/>
      <c r="I2" s="893"/>
      <c r="J2" s="893"/>
      <c r="K2" s="893"/>
      <c r="L2" s="893" t="s">
        <v>6</v>
      </c>
      <c r="M2" s="893"/>
      <c r="N2" s="893"/>
      <c r="O2" s="893"/>
      <c r="P2" s="895"/>
    </row>
    <row r="3" spans="1:18" ht="23.4" customHeight="1" x14ac:dyDescent="0.3">
      <c r="A3" s="173" t="s">
        <v>7</v>
      </c>
      <c r="B3" s="174" t="s">
        <v>8</v>
      </c>
      <c r="C3" s="174" t="s">
        <v>9</v>
      </c>
      <c r="D3" s="174" t="s">
        <v>10</v>
      </c>
      <c r="E3" s="174" t="s">
        <v>11</v>
      </c>
      <c r="F3" s="174" t="s">
        <v>12</v>
      </c>
      <c r="G3" s="174" t="s">
        <v>495</v>
      </c>
      <c r="H3" s="174" t="s">
        <v>243</v>
      </c>
      <c r="I3" s="175" t="s">
        <v>186</v>
      </c>
      <c r="J3" s="173" t="s">
        <v>16</v>
      </c>
      <c r="K3" s="174" t="s">
        <v>17</v>
      </c>
      <c r="L3" s="172" t="s">
        <v>18</v>
      </c>
      <c r="M3" s="172" t="s">
        <v>19</v>
      </c>
      <c r="N3" s="172" t="s">
        <v>20</v>
      </c>
      <c r="O3" s="172" t="s">
        <v>21</v>
      </c>
      <c r="P3" s="895"/>
      <c r="Q3" s="706" t="s">
        <v>1040</v>
      </c>
      <c r="R3" s="705" t="s">
        <v>1041</v>
      </c>
    </row>
    <row r="4" spans="1:18" ht="40.950000000000003" customHeight="1" x14ac:dyDescent="0.3">
      <c r="A4" s="884" t="s">
        <v>990</v>
      </c>
      <c r="B4" s="887" t="s">
        <v>991</v>
      </c>
      <c r="C4" s="402" t="s">
        <v>731</v>
      </c>
      <c r="D4" s="403" t="s">
        <v>295</v>
      </c>
      <c r="E4" s="404" t="s">
        <v>732</v>
      </c>
      <c r="F4" s="402" t="s">
        <v>733</v>
      </c>
      <c r="G4" s="404" t="s">
        <v>992</v>
      </c>
      <c r="H4" s="402">
        <v>12</v>
      </c>
      <c r="I4" s="405">
        <v>301740</v>
      </c>
      <c r="J4" s="406"/>
      <c r="K4" s="402" t="s">
        <v>735</v>
      </c>
      <c r="L4" s="402">
        <v>33.33</v>
      </c>
      <c r="M4" s="402">
        <v>33.33</v>
      </c>
      <c r="N4" s="402">
        <v>33.340000000000003</v>
      </c>
      <c r="O4" s="407">
        <v>100</v>
      </c>
      <c r="P4" s="408"/>
      <c r="Q4" s="707"/>
    </row>
    <row r="5" spans="1:18" ht="30.6" x14ac:dyDescent="0.3">
      <c r="A5" s="885"/>
      <c r="B5" s="888"/>
      <c r="C5" s="402" t="s">
        <v>731</v>
      </c>
      <c r="D5" s="403" t="s">
        <v>650</v>
      </c>
      <c r="E5" s="404" t="s">
        <v>732</v>
      </c>
      <c r="F5" s="402" t="s">
        <v>733</v>
      </c>
      <c r="G5" s="404" t="s">
        <v>992</v>
      </c>
      <c r="H5" s="402">
        <v>12</v>
      </c>
      <c r="I5" s="405">
        <v>25145</v>
      </c>
      <c r="J5" s="409"/>
      <c r="K5" s="402" t="s">
        <v>735</v>
      </c>
      <c r="L5" s="402"/>
      <c r="M5" s="402">
        <v>100</v>
      </c>
      <c r="N5" s="402"/>
      <c r="O5" s="407">
        <v>100</v>
      </c>
      <c r="P5" s="408"/>
    </row>
    <row r="6" spans="1:18" ht="30.6" x14ac:dyDescent="0.3">
      <c r="A6" s="885"/>
      <c r="B6" s="888"/>
      <c r="C6" s="402" t="s">
        <v>731</v>
      </c>
      <c r="D6" s="403" t="s">
        <v>652</v>
      </c>
      <c r="E6" s="404" t="s">
        <v>732</v>
      </c>
      <c r="F6" s="402" t="s">
        <v>733</v>
      </c>
      <c r="G6" s="404" t="s">
        <v>992</v>
      </c>
      <c r="H6" s="402">
        <v>12</v>
      </c>
      <c r="I6" s="405">
        <v>4620</v>
      </c>
      <c r="J6" s="409"/>
      <c r="K6" s="402" t="s">
        <v>735</v>
      </c>
      <c r="L6" s="402"/>
      <c r="M6" s="402"/>
      <c r="N6" s="402">
        <v>100</v>
      </c>
      <c r="O6" s="407">
        <v>100</v>
      </c>
      <c r="P6" s="408"/>
    </row>
    <row r="7" spans="1:18" ht="30.6" x14ac:dyDescent="0.3">
      <c r="A7" s="885"/>
      <c r="B7" s="888"/>
      <c r="C7" s="402" t="s">
        <v>731</v>
      </c>
      <c r="D7" s="403" t="s">
        <v>703</v>
      </c>
      <c r="E7" s="404" t="s">
        <v>732</v>
      </c>
      <c r="F7" s="402" t="s">
        <v>733</v>
      </c>
      <c r="G7" s="404" t="s">
        <v>992</v>
      </c>
      <c r="H7" s="402">
        <v>12</v>
      </c>
      <c r="I7" s="405">
        <v>5000</v>
      </c>
      <c r="J7" s="409"/>
      <c r="K7" s="402" t="s">
        <v>735</v>
      </c>
      <c r="L7" s="402">
        <v>33.33</v>
      </c>
      <c r="M7" s="402">
        <v>33.33</v>
      </c>
      <c r="N7" s="402">
        <v>33.340000000000003</v>
      </c>
      <c r="O7" s="407">
        <v>100</v>
      </c>
      <c r="P7" s="408"/>
    </row>
    <row r="8" spans="1:18" ht="30.6" x14ac:dyDescent="0.3">
      <c r="A8" s="885"/>
      <c r="B8" s="888"/>
      <c r="C8" s="402" t="s">
        <v>731</v>
      </c>
      <c r="D8" s="403" t="s">
        <v>594</v>
      </c>
      <c r="E8" s="404" t="s">
        <v>732</v>
      </c>
      <c r="F8" s="402" t="s">
        <v>733</v>
      </c>
      <c r="G8" s="404" t="s">
        <v>992</v>
      </c>
      <c r="H8" s="402">
        <v>12</v>
      </c>
      <c r="I8" s="405">
        <v>43500</v>
      </c>
      <c r="J8" s="409"/>
      <c r="K8" s="402" t="s">
        <v>735</v>
      </c>
      <c r="L8" s="402">
        <v>33.33</v>
      </c>
      <c r="M8" s="402">
        <v>33.33</v>
      </c>
      <c r="N8" s="402">
        <v>33.340000000000003</v>
      </c>
      <c r="O8" s="407">
        <v>100</v>
      </c>
      <c r="P8" s="408"/>
    </row>
    <row r="9" spans="1:18" ht="30.6" x14ac:dyDescent="0.3">
      <c r="A9" s="885"/>
      <c r="B9" s="888"/>
      <c r="C9" s="402" t="s">
        <v>731</v>
      </c>
      <c r="D9" s="403" t="s">
        <v>653</v>
      </c>
      <c r="E9" s="404" t="s">
        <v>732</v>
      </c>
      <c r="F9" s="402" t="s">
        <v>733</v>
      </c>
      <c r="G9" s="404" t="s">
        <v>992</v>
      </c>
      <c r="H9" s="402">
        <v>12</v>
      </c>
      <c r="I9" s="405">
        <v>18000</v>
      </c>
      <c r="J9" s="409"/>
      <c r="K9" s="402" t="s">
        <v>735</v>
      </c>
      <c r="L9" s="402">
        <v>33.33</v>
      </c>
      <c r="M9" s="402">
        <v>33.33</v>
      </c>
      <c r="N9" s="402">
        <v>33.340000000000003</v>
      </c>
      <c r="O9" s="407">
        <v>100</v>
      </c>
      <c r="P9" s="408"/>
    </row>
    <row r="10" spans="1:18" ht="30.6" x14ac:dyDescent="0.3">
      <c r="A10" s="885"/>
      <c r="B10" s="888"/>
      <c r="C10" s="402" t="s">
        <v>731</v>
      </c>
      <c r="D10" s="403" t="s">
        <v>654</v>
      </c>
      <c r="E10" s="404" t="s">
        <v>732</v>
      </c>
      <c r="F10" s="402" t="s">
        <v>733</v>
      </c>
      <c r="G10" s="404" t="s">
        <v>992</v>
      </c>
      <c r="H10" s="402">
        <v>12</v>
      </c>
      <c r="I10" s="405">
        <v>35152.71</v>
      </c>
      <c r="J10" s="409"/>
      <c r="K10" s="402" t="s">
        <v>735</v>
      </c>
      <c r="L10" s="402">
        <v>33.33</v>
      </c>
      <c r="M10" s="402">
        <v>33.33</v>
      </c>
      <c r="N10" s="402">
        <v>33.340000000000003</v>
      </c>
      <c r="O10" s="407">
        <v>100</v>
      </c>
      <c r="P10" s="408"/>
    </row>
    <row r="11" spans="1:18" ht="30.6" x14ac:dyDescent="0.3">
      <c r="A11" s="885"/>
      <c r="B11" s="888"/>
      <c r="C11" s="402" t="s">
        <v>731</v>
      </c>
      <c r="D11" s="403" t="s">
        <v>656</v>
      </c>
      <c r="E11" s="404" t="s">
        <v>732</v>
      </c>
      <c r="F11" s="402" t="s">
        <v>733</v>
      </c>
      <c r="G11" s="404" t="s">
        <v>992</v>
      </c>
      <c r="H11" s="402">
        <v>12</v>
      </c>
      <c r="I11" s="405">
        <v>25134.94</v>
      </c>
      <c r="J11" s="409"/>
      <c r="K11" s="402" t="s">
        <v>735</v>
      </c>
      <c r="L11" s="402">
        <v>33.33</v>
      </c>
      <c r="M11" s="402">
        <v>33.33</v>
      </c>
      <c r="N11" s="402">
        <v>33.340000000000003</v>
      </c>
      <c r="O11" s="407">
        <v>100</v>
      </c>
      <c r="P11" s="408"/>
    </row>
    <row r="12" spans="1:18" ht="30.6" x14ac:dyDescent="0.3">
      <c r="A12" s="885"/>
      <c r="B12" s="888"/>
      <c r="C12" s="402" t="s">
        <v>731</v>
      </c>
      <c r="D12" s="403" t="s">
        <v>736</v>
      </c>
      <c r="E12" s="404" t="s">
        <v>732</v>
      </c>
      <c r="F12" s="402" t="s">
        <v>733</v>
      </c>
      <c r="G12" s="404" t="s">
        <v>992</v>
      </c>
      <c r="H12" s="402">
        <v>12</v>
      </c>
      <c r="I12" s="405">
        <v>30000</v>
      </c>
      <c r="J12" s="409"/>
      <c r="K12" s="402" t="s">
        <v>735</v>
      </c>
      <c r="L12" s="402">
        <v>33.33</v>
      </c>
      <c r="M12" s="402">
        <v>33.33</v>
      </c>
      <c r="N12" s="402">
        <v>33.340000000000003</v>
      </c>
      <c r="O12" s="407">
        <v>100</v>
      </c>
      <c r="P12" s="408"/>
    </row>
    <row r="13" spans="1:18" ht="30.6" x14ac:dyDescent="0.3">
      <c r="A13" s="885"/>
      <c r="B13" s="888"/>
      <c r="C13" s="402" t="s">
        <v>731</v>
      </c>
      <c r="D13" s="403" t="s">
        <v>737</v>
      </c>
      <c r="E13" s="404" t="s">
        <v>732</v>
      </c>
      <c r="F13" s="402" t="s">
        <v>733</v>
      </c>
      <c r="G13" s="404" t="s">
        <v>992</v>
      </c>
      <c r="H13" s="402">
        <v>12</v>
      </c>
      <c r="I13" s="405">
        <v>3000</v>
      </c>
      <c r="J13" s="409"/>
      <c r="K13" s="402" t="s">
        <v>735</v>
      </c>
      <c r="L13" s="402">
        <v>33.33</v>
      </c>
      <c r="M13" s="402">
        <v>33.33</v>
      </c>
      <c r="N13" s="402">
        <v>33.340000000000003</v>
      </c>
      <c r="O13" s="407">
        <v>100</v>
      </c>
      <c r="P13" s="408"/>
    </row>
    <row r="14" spans="1:18" ht="30.6" x14ac:dyDescent="0.3">
      <c r="A14" s="885"/>
      <c r="B14" s="888"/>
      <c r="C14" s="402" t="s">
        <v>731</v>
      </c>
      <c r="D14" s="403" t="s">
        <v>738</v>
      </c>
      <c r="E14" s="404" t="s">
        <v>732</v>
      </c>
      <c r="F14" s="402" t="s">
        <v>733</v>
      </c>
      <c r="G14" s="404" t="s">
        <v>992</v>
      </c>
      <c r="H14" s="402">
        <v>12</v>
      </c>
      <c r="I14" s="405">
        <v>1400</v>
      </c>
      <c r="J14" s="409"/>
      <c r="K14" s="402" t="s">
        <v>735</v>
      </c>
      <c r="L14" s="402">
        <v>33.33</v>
      </c>
      <c r="M14" s="402">
        <v>33.33</v>
      </c>
      <c r="N14" s="402">
        <v>33.340000000000003</v>
      </c>
      <c r="O14" s="407">
        <v>100</v>
      </c>
      <c r="P14" s="408"/>
    </row>
    <row r="15" spans="1:18" ht="30.6" x14ac:dyDescent="0.3">
      <c r="A15" s="885"/>
      <c r="B15" s="888"/>
      <c r="C15" s="402" t="s">
        <v>731</v>
      </c>
      <c r="D15" s="403" t="s">
        <v>705</v>
      </c>
      <c r="E15" s="404" t="s">
        <v>732</v>
      </c>
      <c r="F15" s="402" t="s">
        <v>733</v>
      </c>
      <c r="G15" s="404" t="s">
        <v>992</v>
      </c>
      <c r="H15" s="402">
        <v>12</v>
      </c>
      <c r="I15" s="405">
        <v>500</v>
      </c>
      <c r="J15" s="409"/>
      <c r="K15" s="402" t="s">
        <v>735</v>
      </c>
      <c r="L15" s="402">
        <v>33.33</v>
      </c>
      <c r="M15" s="402">
        <v>33.33</v>
      </c>
      <c r="N15" s="402">
        <v>33.340000000000003</v>
      </c>
      <c r="O15" s="407">
        <v>100</v>
      </c>
      <c r="P15" s="408"/>
    </row>
    <row r="16" spans="1:18" ht="30.6" x14ac:dyDescent="0.3">
      <c r="A16" s="885"/>
      <c r="B16" s="888"/>
      <c r="C16" s="402" t="s">
        <v>731</v>
      </c>
      <c r="D16" s="403" t="s">
        <v>739</v>
      </c>
      <c r="E16" s="404" t="s">
        <v>732</v>
      </c>
      <c r="F16" s="402" t="s">
        <v>733</v>
      </c>
      <c r="G16" s="404" t="s">
        <v>992</v>
      </c>
      <c r="H16" s="402">
        <v>12</v>
      </c>
      <c r="I16" s="405">
        <v>3000</v>
      </c>
      <c r="J16" s="409"/>
      <c r="K16" s="402" t="s">
        <v>735</v>
      </c>
      <c r="L16" s="402">
        <v>33.33</v>
      </c>
      <c r="M16" s="402">
        <v>33.33</v>
      </c>
      <c r="N16" s="402">
        <v>33.340000000000003</v>
      </c>
      <c r="O16" s="407">
        <v>100</v>
      </c>
      <c r="P16" s="408"/>
    </row>
    <row r="17" spans="1:16" ht="30.6" x14ac:dyDescent="0.3">
      <c r="A17" s="885"/>
      <c r="B17" s="888"/>
      <c r="C17" s="402" t="s">
        <v>731</v>
      </c>
      <c r="D17" s="403" t="s">
        <v>740</v>
      </c>
      <c r="E17" s="404" t="s">
        <v>732</v>
      </c>
      <c r="F17" s="402" t="s">
        <v>733</v>
      </c>
      <c r="G17" s="404" t="s">
        <v>992</v>
      </c>
      <c r="H17" s="402">
        <v>12</v>
      </c>
      <c r="I17" s="405">
        <v>3500</v>
      </c>
      <c r="J17" s="409"/>
      <c r="K17" s="402" t="s">
        <v>735</v>
      </c>
      <c r="L17" s="402">
        <v>33.33</v>
      </c>
      <c r="M17" s="402">
        <v>33.33</v>
      </c>
      <c r="N17" s="402">
        <v>33.340000000000003</v>
      </c>
      <c r="O17" s="407">
        <v>100</v>
      </c>
      <c r="P17" s="408"/>
    </row>
    <row r="18" spans="1:16" ht="30.6" x14ac:dyDescent="0.3">
      <c r="A18" s="885"/>
      <c r="B18" s="888"/>
      <c r="C18" s="402" t="s">
        <v>731</v>
      </c>
      <c r="D18" s="403" t="s">
        <v>706</v>
      </c>
      <c r="E18" s="404" t="s">
        <v>732</v>
      </c>
      <c r="F18" s="402" t="s">
        <v>733</v>
      </c>
      <c r="G18" s="404" t="s">
        <v>992</v>
      </c>
      <c r="H18" s="402">
        <v>12</v>
      </c>
      <c r="I18" s="405">
        <v>1500</v>
      </c>
      <c r="J18" s="409"/>
      <c r="K18" s="402" t="s">
        <v>735</v>
      </c>
      <c r="L18" s="402">
        <v>33.33</v>
      </c>
      <c r="M18" s="402">
        <v>33.33</v>
      </c>
      <c r="N18" s="402">
        <v>33.340000000000003</v>
      </c>
      <c r="O18" s="407">
        <v>100</v>
      </c>
      <c r="P18" s="408"/>
    </row>
    <row r="19" spans="1:16" ht="30.6" x14ac:dyDescent="0.3">
      <c r="A19" s="885"/>
      <c r="B19" s="888"/>
      <c r="C19" s="402" t="s">
        <v>731</v>
      </c>
      <c r="D19" s="403" t="s">
        <v>696</v>
      </c>
      <c r="E19" s="404" t="s">
        <v>732</v>
      </c>
      <c r="F19" s="402" t="s">
        <v>733</v>
      </c>
      <c r="G19" s="404" t="s">
        <v>741</v>
      </c>
      <c r="H19" s="402">
        <v>12</v>
      </c>
      <c r="I19" s="405">
        <v>2500</v>
      </c>
      <c r="J19" s="409"/>
      <c r="K19" s="402" t="s">
        <v>735</v>
      </c>
      <c r="L19" s="402">
        <v>33.33</v>
      </c>
      <c r="M19" s="402">
        <v>33.33</v>
      </c>
      <c r="N19" s="402">
        <v>33.340000000000003</v>
      </c>
      <c r="O19" s="407">
        <v>100</v>
      </c>
      <c r="P19" s="408"/>
    </row>
    <row r="20" spans="1:16" ht="30.6" x14ac:dyDescent="0.3">
      <c r="A20" s="885"/>
      <c r="B20" s="888"/>
      <c r="C20" s="402" t="s">
        <v>731</v>
      </c>
      <c r="D20" s="403" t="s">
        <v>742</v>
      </c>
      <c r="E20" s="404" t="s">
        <v>732</v>
      </c>
      <c r="F20" s="402" t="s">
        <v>733</v>
      </c>
      <c r="G20" s="404" t="s">
        <v>741</v>
      </c>
      <c r="H20" s="402">
        <v>12</v>
      </c>
      <c r="I20" s="405">
        <v>1000</v>
      </c>
      <c r="J20" s="409"/>
      <c r="K20" s="402" t="s">
        <v>735</v>
      </c>
      <c r="L20" s="402">
        <v>33.33</v>
      </c>
      <c r="M20" s="402">
        <v>33.33</v>
      </c>
      <c r="N20" s="402">
        <v>33.340000000000003</v>
      </c>
      <c r="O20" s="407">
        <v>100</v>
      </c>
      <c r="P20" s="408"/>
    </row>
    <row r="21" spans="1:16" ht="20.399999999999999" x14ac:dyDescent="0.3">
      <c r="A21" s="885"/>
      <c r="B21" s="888"/>
      <c r="C21" s="402" t="s">
        <v>731</v>
      </c>
      <c r="D21" s="403" t="s">
        <v>437</v>
      </c>
      <c r="E21" s="404" t="s">
        <v>732</v>
      </c>
      <c r="F21" s="402" t="s">
        <v>733</v>
      </c>
      <c r="G21" s="404" t="s">
        <v>743</v>
      </c>
      <c r="H21" s="402">
        <v>12</v>
      </c>
      <c r="I21" s="405">
        <v>6000</v>
      </c>
      <c r="J21" s="409"/>
      <c r="K21" s="402" t="s">
        <v>735</v>
      </c>
      <c r="L21" s="402">
        <v>33.33</v>
      </c>
      <c r="M21" s="402">
        <v>33.33</v>
      </c>
      <c r="N21" s="402">
        <v>33.340000000000003</v>
      </c>
      <c r="O21" s="407">
        <v>100</v>
      </c>
      <c r="P21" s="408"/>
    </row>
    <row r="22" spans="1:16" ht="30.6" x14ac:dyDescent="0.3">
      <c r="A22" s="885"/>
      <c r="B22" s="888"/>
      <c r="C22" s="402" t="s">
        <v>731</v>
      </c>
      <c r="D22" s="403" t="s">
        <v>676</v>
      </c>
      <c r="E22" s="404" t="s">
        <v>744</v>
      </c>
      <c r="F22" s="402" t="s">
        <v>733</v>
      </c>
      <c r="G22" s="404" t="s">
        <v>741</v>
      </c>
      <c r="H22" s="402">
        <v>12</v>
      </c>
      <c r="I22" s="405">
        <v>2100</v>
      </c>
      <c r="J22" s="409"/>
      <c r="K22" s="402" t="s">
        <v>735</v>
      </c>
      <c r="L22" s="402">
        <v>33.33</v>
      </c>
      <c r="M22" s="402">
        <v>33.33</v>
      </c>
      <c r="N22" s="402">
        <v>33.340000000000003</v>
      </c>
      <c r="O22" s="407">
        <v>100</v>
      </c>
      <c r="P22" s="408"/>
    </row>
    <row r="23" spans="1:16" ht="30.6" x14ac:dyDescent="0.3">
      <c r="A23" s="885"/>
      <c r="B23" s="888"/>
      <c r="C23" s="402" t="s">
        <v>731</v>
      </c>
      <c r="D23" s="403" t="s">
        <v>745</v>
      </c>
      <c r="E23" s="404" t="s">
        <v>744</v>
      </c>
      <c r="F23" s="402" t="s">
        <v>733</v>
      </c>
      <c r="G23" s="404" t="s">
        <v>741</v>
      </c>
      <c r="H23" s="402">
        <v>12</v>
      </c>
      <c r="I23" s="405">
        <v>1500</v>
      </c>
      <c r="J23" s="409"/>
      <c r="K23" s="402" t="s">
        <v>735</v>
      </c>
      <c r="L23" s="402">
        <v>33.33</v>
      </c>
      <c r="M23" s="402">
        <v>33.33</v>
      </c>
      <c r="N23" s="402">
        <v>33.340000000000003</v>
      </c>
      <c r="O23" s="407">
        <v>100</v>
      </c>
      <c r="P23" s="408"/>
    </row>
    <row r="24" spans="1:16" ht="30.6" x14ac:dyDescent="0.3">
      <c r="A24" s="885"/>
      <c r="B24" s="888"/>
      <c r="C24" s="402" t="s">
        <v>731</v>
      </c>
      <c r="D24" s="403" t="s">
        <v>622</v>
      </c>
      <c r="E24" s="404" t="s">
        <v>744</v>
      </c>
      <c r="F24" s="402" t="s">
        <v>733</v>
      </c>
      <c r="G24" s="404" t="s">
        <v>741</v>
      </c>
      <c r="H24" s="402">
        <v>12</v>
      </c>
      <c r="I24" s="405">
        <v>5600</v>
      </c>
      <c r="J24" s="409"/>
      <c r="K24" s="402" t="s">
        <v>735</v>
      </c>
      <c r="L24" s="402">
        <v>33.33</v>
      </c>
      <c r="M24" s="402">
        <v>33.33</v>
      </c>
      <c r="N24" s="402">
        <v>33.340000000000003</v>
      </c>
      <c r="O24" s="407">
        <v>100</v>
      </c>
      <c r="P24" s="408"/>
    </row>
    <row r="25" spans="1:16" ht="30.6" x14ac:dyDescent="0.3">
      <c r="A25" s="885"/>
      <c r="B25" s="888"/>
      <c r="C25" s="402" t="s">
        <v>731</v>
      </c>
      <c r="D25" s="403" t="s">
        <v>746</v>
      </c>
      <c r="E25" s="404" t="s">
        <v>747</v>
      </c>
      <c r="F25" s="402" t="s">
        <v>733</v>
      </c>
      <c r="G25" s="404" t="s">
        <v>741</v>
      </c>
      <c r="H25" s="402">
        <v>12</v>
      </c>
      <c r="I25" s="405">
        <v>3500</v>
      </c>
      <c r="J25" s="409"/>
      <c r="K25" s="402" t="s">
        <v>735</v>
      </c>
      <c r="L25" s="402">
        <v>33.33</v>
      </c>
      <c r="M25" s="402">
        <v>33.33</v>
      </c>
      <c r="N25" s="402">
        <v>33.340000000000003</v>
      </c>
      <c r="O25" s="407">
        <v>100</v>
      </c>
      <c r="P25" s="408"/>
    </row>
    <row r="26" spans="1:16" ht="20.399999999999999" x14ac:dyDescent="0.3">
      <c r="A26" s="885"/>
      <c r="B26" s="888"/>
      <c r="C26" s="402" t="s">
        <v>731</v>
      </c>
      <c r="D26" s="410" t="s">
        <v>748</v>
      </c>
      <c r="E26" s="404" t="s">
        <v>732</v>
      </c>
      <c r="F26" s="402" t="s">
        <v>733</v>
      </c>
      <c r="G26" s="404" t="s">
        <v>749</v>
      </c>
      <c r="H26" s="402">
        <v>12</v>
      </c>
      <c r="I26" s="405">
        <v>15000</v>
      </c>
      <c r="J26" s="409"/>
      <c r="K26" s="402" t="s">
        <v>735</v>
      </c>
      <c r="L26" s="402">
        <v>33.33</v>
      </c>
      <c r="M26" s="402">
        <v>33.33</v>
      </c>
      <c r="N26" s="402">
        <v>33.340000000000003</v>
      </c>
      <c r="O26" s="407">
        <v>100</v>
      </c>
      <c r="P26" s="408"/>
    </row>
    <row r="27" spans="1:16" ht="20.399999999999999" x14ac:dyDescent="0.3">
      <c r="A27" s="885"/>
      <c r="B27" s="888"/>
      <c r="C27" s="402" t="s">
        <v>731</v>
      </c>
      <c r="D27" s="410" t="s">
        <v>467</v>
      </c>
      <c r="E27" s="404" t="s">
        <v>732</v>
      </c>
      <c r="F27" s="402" t="s">
        <v>733</v>
      </c>
      <c r="G27" s="404" t="s">
        <v>749</v>
      </c>
      <c r="H27" s="402">
        <v>12</v>
      </c>
      <c r="I27" s="405">
        <v>20000</v>
      </c>
      <c r="J27" s="409"/>
      <c r="K27" s="402" t="s">
        <v>735</v>
      </c>
      <c r="L27" s="402">
        <v>33.33</v>
      </c>
      <c r="M27" s="402">
        <v>33.33</v>
      </c>
      <c r="N27" s="402">
        <v>33.340000000000003</v>
      </c>
      <c r="O27" s="407">
        <v>100</v>
      </c>
      <c r="P27" s="408"/>
    </row>
    <row r="28" spans="1:16" ht="20.399999999999999" x14ac:dyDescent="0.3">
      <c r="A28" s="885"/>
      <c r="B28" s="888"/>
      <c r="C28" s="402" t="s">
        <v>731</v>
      </c>
      <c r="D28" s="410" t="s">
        <v>696</v>
      </c>
      <c r="E28" s="404" t="s">
        <v>732</v>
      </c>
      <c r="F28" s="402" t="s">
        <v>733</v>
      </c>
      <c r="G28" s="404" t="s">
        <v>749</v>
      </c>
      <c r="H28" s="402">
        <v>12</v>
      </c>
      <c r="I28" s="405">
        <v>1000</v>
      </c>
      <c r="J28" s="409"/>
      <c r="K28" s="402" t="s">
        <v>735</v>
      </c>
      <c r="L28" s="402">
        <v>33.33</v>
      </c>
      <c r="M28" s="402">
        <v>33.33</v>
      </c>
      <c r="N28" s="402">
        <v>33.340000000000003</v>
      </c>
      <c r="O28" s="407">
        <v>100</v>
      </c>
      <c r="P28" s="408"/>
    </row>
    <row r="29" spans="1:16" ht="20.399999999999999" x14ac:dyDescent="0.3">
      <c r="A29" s="885"/>
      <c r="B29" s="888"/>
      <c r="C29" s="402" t="s">
        <v>731</v>
      </c>
      <c r="D29" s="410" t="s">
        <v>750</v>
      </c>
      <c r="E29" s="404" t="s">
        <v>732</v>
      </c>
      <c r="F29" s="402" t="s">
        <v>733</v>
      </c>
      <c r="G29" s="404" t="s">
        <v>749</v>
      </c>
      <c r="H29" s="402">
        <v>12</v>
      </c>
      <c r="I29" s="405">
        <v>1500</v>
      </c>
      <c r="J29" s="409"/>
      <c r="K29" s="402" t="s">
        <v>735</v>
      </c>
      <c r="L29" s="402">
        <v>33.33</v>
      </c>
      <c r="M29" s="402">
        <v>33.33</v>
      </c>
      <c r="N29" s="402">
        <v>33.340000000000003</v>
      </c>
      <c r="O29" s="407">
        <v>100</v>
      </c>
      <c r="P29" s="408"/>
    </row>
    <row r="30" spans="1:16" ht="20.399999999999999" x14ac:dyDescent="0.3">
      <c r="A30" s="886"/>
      <c r="B30" s="889"/>
      <c r="C30" s="402" t="s">
        <v>731</v>
      </c>
      <c r="D30" s="410" t="s">
        <v>631</v>
      </c>
      <c r="E30" s="404" t="s">
        <v>732</v>
      </c>
      <c r="F30" s="402" t="s">
        <v>733</v>
      </c>
      <c r="G30" s="404" t="s">
        <v>749</v>
      </c>
      <c r="H30" s="402">
        <v>12</v>
      </c>
      <c r="I30" s="405">
        <v>3500</v>
      </c>
      <c r="J30" s="409"/>
      <c r="K30" s="402" t="s">
        <v>735</v>
      </c>
      <c r="L30" s="402">
        <v>33.33</v>
      </c>
      <c r="M30" s="402">
        <v>33.33</v>
      </c>
      <c r="N30" s="402">
        <v>33.340000000000003</v>
      </c>
      <c r="O30" s="407">
        <v>100</v>
      </c>
      <c r="P30" s="408"/>
    </row>
    <row r="31" spans="1:16" ht="40.799999999999997" x14ac:dyDescent="0.3">
      <c r="A31" s="881" t="s">
        <v>990</v>
      </c>
      <c r="B31" s="881" t="s">
        <v>991</v>
      </c>
      <c r="C31" s="415" t="s">
        <v>714</v>
      </c>
      <c r="D31" s="416" t="s">
        <v>498</v>
      </c>
      <c r="E31" s="417" t="s">
        <v>23</v>
      </c>
      <c r="F31" s="418" t="s">
        <v>717</v>
      </c>
      <c r="G31" s="419" t="s">
        <v>25</v>
      </c>
      <c r="H31" s="420">
        <v>12</v>
      </c>
      <c r="I31" s="421">
        <v>57264</v>
      </c>
      <c r="J31" s="422"/>
      <c r="K31" s="423" t="s">
        <v>993</v>
      </c>
      <c r="L31" s="424">
        <v>0.33</v>
      </c>
      <c r="M31" s="424">
        <v>0.33</v>
      </c>
      <c r="N31" s="424">
        <v>0.34</v>
      </c>
      <c r="O31" s="425">
        <v>1</v>
      </c>
      <c r="P31" s="420"/>
    </row>
    <row r="32" spans="1:16" ht="40.799999999999997" x14ac:dyDescent="0.3">
      <c r="A32" s="882"/>
      <c r="B32" s="882"/>
      <c r="C32" s="415" t="s">
        <v>714</v>
      </c>
      <c r="D32" s="416" t="s">
        <v>500</v>
      </c>
      <c r="E32" s="417" t="s">
        <v>23</v>
      </c>
      <c r="F32" s="418" t="s">
        <v>719</v>
      </c>
      <c r="G32" s="419" t="s">
        <v>720</v>
      </c>
      <c r="H32" s="426">
        <v>1</v>
      </c>
      <c r="I32" s="421">
        <v>4772</v>
      </c>
      <c r="J32" s="427"/>
      <c r="K32" s="423" t="s">
        <v>993</v>
      </c>
      <c r="L32" s="424"/>
      <c r="M32" s="424">
        <v>1</v>
      </c>
      <c r="N32" s="424"/>
      <c r="O32" s="425">
        <v>1</v>
      </c>
      <c r="P32" s="427"/>
    </row>
    <row r="33" spans="1:16" ht="40.799999999999997" x14ac:dyDescent="0.3">
      <c r="A33" s="882"/>
      <c r="B33" s="882"/>
      <c r="C33" s="415" t="s">
        <v>714</v>
      </c>
      <c r="D33" s="416" t="s">
        <v>502</v>
      </c>
      <c r="E33" s="417" t="s">
        <v>23</v>
      </c>
      <c r="F33" s="418" t="s">
        <v>721</v>
      </c>
      <c r="G33" s="419" t="s">
        <v>720</v>
      </c>
      <c r="H33" s="426">
        <v>1</v>
      </c>
      <c r="I33" s="421">
        <v>840</v>
      </c>
      <c r="J33" s="427"/>
      <c r="K33" s="423" t="s">
        <v>993</v>
      </c>
      <c r="L33" s="424"/>
      <c r="M33" s="424"/>
      <c r="N33" s="424">
        <v>1</v>
      </c>
      <c r="O33" s="425">
        <v>1</v>
      </c>
      <c r="P33" s="427"/>
    </row>
    <row r="34" spans="1:16" ht="91.8" x14ac:dyDescent="0.3">
      <c r="A34" s="882"/>
      <c r="B34" s="882"/>
      <c r="C34" s="415" t="s">
        <v>714</v>
      </c>
      <c r="D34" s="428" t="s">
        <v>516</v>
      </c>
      <c r="E34" s="429" t="s">
        <v>23</v>
      </c>
      <c r="F34" s="430" t="s">
        <v>723</v>
      </c>
      <c r="G34" s="429" t="s">
        <v>994</v>
      </c>
      <c r="H34" s="420" t="s">
        <v>722</v>
      </c>
      <c r="I34" s="431">
        <v>1500</v>
      </c>
      <c r="J34" s="432"/>
      <c r="K34" s="423" t="s">
        <v>993</v>
      </c>
      <c r="L34" s="424">
        <v>0.33</v>
      </c>
      <c r="M34" s="424">
        <v>0.33</v>
      </c>
      <c r="N34" s="424">
        <v>0.34</v>
      </c>
      <c r="O34" s="425">
        <v>1</v>
      </c>
      <c r="P34" s="427"/>
    </row>
    <row r="35" spans="1:16" ht="40.799999999999997" x14ac:dyDescent="0.3">
      <c r="A35" s="882"/>
      <c r="B35" s="882"/>
      <c r="C35" s="415" t="s">
        <v>714</v>
      </c>
      <c r="D35" s="416" t="s">
        <v>724</v>
      </c>
      <c r="E35" s="417" t="s">
        <v>23</v>
      </c>
      <c r="F35" s="418" t="s">
        <v>717</v>
      </c>
      <c r="G35" s="419" t="s">
        <v>720</v>
      </c>
      <c r="H35" s="420">
        <v>12</v>
      </c>
      <c r="I35" s="421">
        <v>6671.26</v>
      </c>
      <c r="J35" s="427"/>
      <c r="K35" s="423" t="s">
        <v>993</v>
      </c>
      <c r="L35" s="424">
        <v>0.33</v>
      </c>
      <c r="M35" s="424">
        <v>0.33</v>
      </c>
      <c r="N35" s="424">
        <v>0.34</v>
      </c>
      <c r="O35" s="425">
        <v>1</v>
      </c>
      <c r="P35" s="427"/>
    </row>
    <row r="36" spans="1:16" ht="40.799999999999997" x14ac:dyDescent="0.3">
      <c r="A36" s="882"/>
      <c r="B36" s="882"/>
      <c r="C36" s="415" t="s">
        <v>714</v>
      </c>
      <c r="D36" s="416" t="s">
        <v>563</v>
      </c>
      <c r="E36" s="417" t="s">
        <v>23</v>
      </c>
      <c r="F36" s="418" t="s">
        <v>717</v>
      </c>
      <c r="G36" s="419" t="s">
        <v>720</v>
      </c>
      <c r="H36" s="420">
        <v>12</v>
      </c>
      <c r="I36" s="421">
        <v>4770.09</v>
      </c>
      <c r="J36" s="427"/>
      <c r="K36" s="423" t="s">
        <v>993</v>
      </c>
      <c r="L36" s="424">
        <v>0.33</v>
      </c>
      <c r="M36" s="424">
        <v>0.33</v>
      </c>
      <c r="N36" s="424">
        <v>0.34</v>
      </c>
      <c r="O36" s="425">
        <v>1</v>
      </c>
      <c r="P36" s="427"/>
    </row>
    <row r="37" spans="1:16" ht="40.799999999999997" x14ac:dyDescent="0.3">
      <c r="A37" s="882"/>
      <c r="B37" s="882"/>
      <c r="C37" s="415" t="s">
        <v>714</v>
      </c>
      <c r="D37" s="416" t="s">
        <v>521</v>
      </c>
      <c r="E37" s="417" t="s">
        <v>23</v>
      </c>
      <c r="F37" s="433" t="s">
        <v>522</v>
      </c>
      <c r="G37" s="417" t="s">
        <v>725</v>
      </c>
      <c r="H37" s="420">
        <v>12</v>
      </c>
      <c r="I37" s="434">
        <v>5000</v>
      </c>
      <c r="J37" s="427"/>
      <c r="K37" s="423" t="s">
        <v>993</v>
      </c>
      <c r="L37" s="424">
        <v>0.33</v>
      </c>
      <c r="M37" s="424">
        <v>0.33</v>
      </c>
      <c r="N37" s="424">
        <v>0.34</v>
      </c>
      <c r="O37" s="425">
        <v>1</v>
      </c>
      <c r="P37" s="427"/>
    </row>
    <row r="38" spans="1:16" ht="51" x14ac:dyDescent="0.3">
      <c r="A38" s="882"/>
      <c r="B38" s="882"/>
      <c r="C38" s="415" t="s">
        <v>714</v>
      </c>
      <c r="D38" s="428" t="s">
        <v>726</v>
      </c>
      <c r="E38" s="417" t="s">
        <v>524</v>
      </c>
      <c r="F38" s="429" t="s">
        <v>525</v>
      </c>
      <c r="G38" s="419" t="s">
        <v>727</v>
      </c>
      <c r="H38" s="420">
        <v>12</v>
      </c>
      <c r="I38" s="421">
        <v>1000</v>
      </c>
      <c r="J38" s="427"/>
      <c r="K38" s="423" t="s">
        <v>993</v>
      </c>
      <c r="L38" s="424">
        <v>0.33</v>
      </c>
      <c r="M38" s="424">
        <v>0.33</v>
      </c>
      <c r="N38" s="424">
        <v>0.34</v>
      </c>
      <c r="O38" s="425">
        <v>1</v>
      </c>
      <c r="P38" s="427"/>
    </row>
    <row r="39" spans="1:16" ht="20.399999999999999" x14ac:dyDescent="0.3">
      <c r="A39" s="883"/>
      <c r="B39" s="883"/>
      <c r="C39" s="415" t="s">
        <v>714</v>
      </c>
      <c r="D39" s="435" t="s">
        <v>541</v>
      </c>
      <c r="E39" s="429" t="s">
        <v>542</v>
      </c>
      <c r="F39" s="429" t="s">
        <v>543</v>
      </c>
      <c r="G39" s="436" t="s">
        <v>730</v>
      </c>
      <c r="H39" s="420">
        <v>1</v>
      </c>
      <c r="I39" s="421">
        <v>1000</v>
      </c>
      <c r="J39" s="427"/>
      <c r="K39" s="423" t="s">
        <v>993</v>
      </c>
      <c r="L39" s="424">
        <v>0.33</v>
      </c>
      <c r="M39" s="424">
        <v>0.33</v>
      </c>
      <c r="N39" s="424">
        <v>0.34</v>
      </c>
      <c r="O39" s="425">
        <v>1</v>
      </c>
      <c r="P39" s="427"/>
    </row>
    <row r="40" spans="1:16" ht="30.6" x14ac:dyDescent="0.3">
      <c r="A40" s="926" t="s">
        <v>990</v>
      </c>
      <c r="B40" s="926" t="s">
        <v>991</v>
      </c>
      <c r="C40" s="438" t="s">
        <v>645</v>
      </c>
      <c r="D40" s="438" t="s">
        <v>646</v>
      </c>
      <c r="E40" s="438" t="s">
        <v>295</v>
      </c>
      <c r="F40" s="438" t="s">
        <v>647</v>
      </c>
      <c r="G40" s="438" t="s">
        <v>648</v>
      </c>
      <c r="H40" s="438">
        <v>12</v>
      </c>
      <c r="I40" s="439">
        <v>243048</v>
      </c>
      <c r="J40" s="438"/>
      <c r="K40" s="438" t="s">
        <v>645</v>
      </c>
      <c r="L40" s="440">
        <v>0.33329999999999999</v>
      </c>
      <c r="M40" s="440">
        <v>0.33329999999999999</v>
      </c>
      <c r="N40" s="440">
        <v>0.33329999999999999</v>
      </c>
      <c r="O40" s="441">
        <v>0.99990000000000001</v>
      </c>
      <c r="P40" s="442"/>
    </row>
    <row r="41" spans="1:16" ht="30.6" x14ac:dyDescent="0.3">
      <c r="A41" s="927"/>
      <c r="B41" s="927"/>
      <c r="C41" s="438" t="s">
        <v>645</v>
      </c>
      <c r="D41" s="438" t="s">
        <v>646</v>
      </c>
      <c r="E41" s="438" t="s">
        <v>649</v>
      </c>
      <c r="F41" s="438" t="s">
        <v>647</v>
      </c>
      <c r="G41" s="438" t="s">
        <v>648</v>
      </c>
      <c r="H41" s="438">
        <v>12</v>
      </c>
      <c r="I41" s="439">
        <v>232923.66</v>
      </c>
      <c r="J41" s="443"/>
      <c r="K41" s="438" t="s">
        <v>645</v>
      </c>
      <c r="L41" s="440">
        <v>0.33329999999999999</v>
      </c>
      <c r="M41" s="440">
        <v>0.33329999999999999</v>
      </c>
      <c r="N41" s="440">
        <v>0.33329999999999999</v>
      </c>
      <c r="O41" s="441">
        <v>0.99990000000000001</v>
      </c>
      <c r="P41" s="443"/>
    </row>
    <row r="42" spans="1:16" ht="30.6" x14ac:dyDescent="0.3">
      <c r="A42" s="927"/>
      <c r="B42" s="927"/>
      <c r="C42" s="438" t="s">
        <v>645</v>
      </c>
      <c r="D42" s="438" t="s">
        <v>651</v>
      </c>
      <c r="E42" s="438" t="s">
        <v>650</v>
      </c>
      <c r="F42" s="438" t="s">
        <v>647</v>
      </c>
      <c r="G42" s="438" t="s">
        <v>648</v>
      </c>
      <c r="H42" s="438">
        <v>12</v>
      </c>
      <c r="I42" s="439">
        <v>36474</v>
      </c>
      <c r="J42" s="443"/>
      <c r="K42" s="438" t="s">
        <v>645</v>
      </c>
      <c r="L42" s="440"/>
      <c r="M42" s="440">
        <v>1</v>
      </c>
      <c r="N42" s="440"/>
      <c r="O42" s="441">
        <v>1</v>
      </c>
      <c r="P42" s="443"/>
    </row>
    <row r="43" spans="1:16" ht="30.6" x14ac:dyDescent="0.3">
      <c r="A43" s="927"/>
      <c r="B43" s="927"/>
      <c r="C43" s="438" t="s">
        <v>645</v>
      </c>
      <c r="D43" s="438" t="s">
        <v>651</v>
      </c>
      <c r="E43" s="438" t="s">
        <v>652</v>
      </c>
      <c r="F43" s="438" t="s">
        <v>647</v>
      </c>
      <c r="G43" s="438" t="s">
        <v>648</v>
      </c>
      <c r="H43" s="438">
        <v>12</v>
      </c>
      <c r="I43" s="439">
        <v>19740</v>
      </c>
      <c r="J43" s="443"/>
      <c r="K43" s="438" t="s">
        <v>645</v>
      </c>
      <c r="L43" s="440"/>
      <c r="M43" s="440"/>
      <c r="N43" s="440">
        <v>1</v>
      </c>
      <c r="O43" s="441">
        <v>1</v>
      </c>
      <c r="P43" s="443"/>
    </row>
    <row r="44" spans="1:16" ht="30.6" x14ac:dyDescent="0.3">
      <c r="A44" s="927"/>
      <c r="B44" s="927"/>
      <c r="C44" s="438" t="s">
        <v>645</v>
      </c>
      <c r="D44" s="438" t="s">
        <v>651</v>
      </c>
      <c r="E44" s="438" t="s">
        <v>594</v>
      </c>
      <c r="F44" s="438" t="s">
        <v>647</v>
      </c>
      <c r="G44" s="438" t="s">
        <v>648</v>
      </c>
      <c r="H44" s="438">
        <v>12</v>
      </c>
      <c r="I44" s="439">
        <v>12000</v>
      </c>
      <c r="J44" s="443"/>
      <c r="K44" s="438" t="s">
        <v>645</v>
      </c>
      <c r="L44" s="440">
        <v>0.5</v>
      </c>
      <c r="M44" s="440">
        <v>0.5</v>
      </c>
      <c r="N44" s="440"/>
      <c r="O44" s="441">
        <v>1</v>
      </c>
      <c r="P44" s="443"/>
    </row>
    <row r="45" spans="1:16" ht="30.6" x14ac:dyDescent="0.3">
      <c r="A45" s="927"/>
      <c r="B45" s="927"/>
      <c r="C45" s="438" t="s">
        <v>645</v>
      </c>
      <c r="D45" s="438" t="s">
        <v>651</v>
      </c>
      <c r="E45" s="438" t="s">
        <v>653</v>
      </c>
      <c r="F45" s="438" t="s">
        <v>647</v>
      </c>
      <c r="G45" s="438" t="s">
        <v>648</v>
      </c>
      <c r="H45" s="438">
        <v>12</v>
      </c>
      <c r="I45" s="439">
        <v>2000</v>
      </c>
      <c r="J45" s="443"/>
      <c r="K45" s="438" t="s">
        <v>645</v>
      </c>
      <c r="L45" s="440">
        <v>0.33329999999999999</v>
      </c>
      <c r="M45" s="440">
        <v>0.33329999999999999</v>
      </c>
      <c r="N45" s="440">
        <v>0.33329999999999999</v>
      </c>
      <c r="O45" s="441">
        <v>0.99990000000000001</v>
      </c>
      <c r="P45" s="443"/>
    </row>
    <row r="46" spans="1:16" ht="30.6" x14ac:dyDescent="0.3">
      <c r="A46" s="927"/>
      <c r="B46" s="927"/>
      <c r="C46" s="438" t="s">
        <v>645</v>
      </c>
      <c r="D46" s="438" t="s">
        <v>651</v>
      </c>
      <c r="E46" s="438" t="s">
        <v>654</v>
      </c>
      <c r="F46" s="438" t="s">
        <v>647</v>
      </c>
      <c r="G46" s="438" t="s">
        <v>655</v>
      </c>
      <c r="H46" s="438">
        <v>12</v>
      </c>
      <c r="I46" s="439">
        <v>51963.85</v>
      </c>
      <c r="J46" s="443"/>
      <c r="K46" s="438" t="s">
        <v>645</v>
      </c>
      <c r="L46" s="440">
        <v>0.33329999999999999</v>
      </c>
      <c r="M46" s="440">
        <v>0.33329999999999999</v>
      </c>
      <c r="N46" s="440">
        <v>0.33329999999999999</v>
      </c>
      <c r="O46" s="441">
        <v>0.99990000000000001</v>
      </c>
      <c r="P46" s="443"/>
    </row>
    <row r="47" spans="1:16" ht="30.6" x14ac:dyDescent="0.3">
      <c r="A47" s="927"/>
      <c r="B47" s="927"/>
      <c r="C47" s="438" t="s">
        <v>645</v>
      </c>
      <c r="D47" s="438" t="s">
        <v>657</v>
      </c>
      <c r="E47" s="438" t="s">
        <v>656</v>
      </c>
      <c r="F47" s="438" t="s">
        <v>647</v>
      </c>
      <c r="G47" s="438" t="s">
        <v>655</v>
      </c>
      <c r="H47" s="438">
        <v>12</v>
      </c>
      <c r="I47" s="439">
        <v>36465.9</v>
      </c>
      <c r="J47" s="443"/>
      <c r="K47" s="438" t="s">
        <v>645</v>
      </c>
      <c r="L47" s="440">
        <v>0.33329999999999999</v>
      </c>
      <c r="M47" s="440">
        <v>0.33329999999999999</v>
      </c>
      <c r="N47" s="440">
        <v>0.33329999999999999</v>
      </c>
      <c r="O47" s="441">
        <v>0.99990000000000001</v>
      </c>
      <c r="P47" s="443"/>
    </row>
    <row r="48" spans="1:16" ht="30.6" x14ac:dyDescent="0.3">
      <c r="A48" s="927"/>
      <c r="B48" s="927"/>
      <c r="C48" s="438" t="s">
        <v>645</v>
      </c>
      <c r="D48" s="438" t="s">
        <v>651</v>
      </c>
      <c r="E48" s="438" t="s">
        <v>658</v>
      </c>
      <c r="F48" s="438" t="s">
        <v>647</v>
      </c>
      <c r="G48" s="438" t="s">
        <v>655</v>
      </c>
      <c r="H48" s="438">
        <v>12</v>
      </c>
      <c r="I48" s="439">
        <v>5000</v>
      </c>
      <c r="J48" s="443"/>
      <c r="K48" s="438" t="s">
        <v>645</v>
      </c>
      <c r="L48" s="440">
        <v>0.33329999999999999</v>
      </c>
      <c r="M48" s="440">
        <v>0.33329999999999999</v>
      </c>
      <c r="N48" s="440">
        <v>0.33329999999999999</v>
      </c>
      <c r="O48" s="441">
        <v>0.99990000000000001</v>
      </c>
      <c r="P48" s="443"/>
    </row>
    <row r="49" spans="1:16" ht="30.6" x14ac:dyDescent="0.3">
      <c r="A49" s="927"/>
      <c r="B49" s="927"/>
      <c r="C49" s="438" t="s">
        <v>645</v>
      </c>
      <c r="D49" s="438" t="s">
        <v>660</v>
      </c>
      <c r="E49" s="438" t="s">
        <v>659</v>
      </c>
      <c r="F49" s="438" t="s">
        <v>661</v>
      </c>
      <c r="G49" s="438" t="s">
        <v>655</v>
      </c>
      <c r="H49" s="438">
        <v>12</v>
      </c>
      <c r="I49" s="439">
        <v>37000</v>
      </c>
      <c r="J49" s="443"/>
      <c r="K49" s="438" t="s">
        <v>645</v>
      </c>
      <c r="L49" s="440">
        <v>0.33329999999999999</v>
      </c>
      <c r="M49" s="440">
        <v>0.33329999999999999</v>
      </c>
      <c r="N49" s="440">
        <v>0.33329999999999999</v>
      </c>
      <c r="O49" s="441">
        <v>0.99990000000000001</v>
      </c>
      <c r="P49" s="443"/>
    </row>
    <row r="50" spans="1:16" ht="30.6" x14ac:dyDescent="0.3">
      <c r="A50" s="927"/>
      <c r="B50" s="927"/>
      <c r="C50" s="438" t="s">
        <v>645</v>
      </c>
      <c r="D50" s="438" t="s">
        <v>660</v>
      </c>
      <c r="E50" s="438" t="s">
        <v>662</v>
      </c>
      <c r="F50" s="438" t="s">
        <v>661</v>
      </c>
      <c r="G50" s="438" t="s">
        <v>655</v>
      </c>
      <c r="H50" s="438">
        <v>12</v>
      </c>
      <c r="I50" s="439">
        <v>120000</v>
      </c>
      <c r="J50" s="443"/>
      <c r="K50" s="438" t="s">
        <v>645</v>
      </c>
      <c r="L50" s="440">
        <v>0.33329999999999999</v>
      </c>
      <c r="M50" s="440">
        <v>0.33329999999999999</v>
      </c>
      <c r="N50" s="440">
        <v>0.33329999999999999</v>
      </c>
      <c r="O50" s="441">
        <v>0.99990000000000001</v>
      </c>
      <c r="P50" s="443"/>
    </row>
    <row r="51" spans="1:16" ht="30.6" x14ac:dyDescent="0.3">
      <c r="A51" s="927"/>
      <c r="B51" s="927"/>
      <c r="C51" s="438" t="s">
        <v>645</v>
      </c>
      <c r="D51" s="438" t="s">
        <v>660</v>
      </c>
      <c r="E51" s="438" t="s">
        <v>310</v>
      </c>
      <c r="F51" s="438" t="s">
        <v>661</v>
      </c>
      <c r="G51" s="438" t="s">
        <v>655</v>
      </c>
      <c r="H51" s="438">
        <v>12</v>
      </c>
      <c r="I51" s="439">
        <v>145000</v>
      </c>
      <c r="J51" s="443"/>
      <c r="K51" s="438" t="s">
        <v>645</v>
      </c>
      <c r="L51" s="440">
        <v>0.33329999999999999</v>
      </c>
      <c r="M51" s="440">
        <v>0.33329999999999999</v>
      </c>
      <c r="N51" s="440">
        <v>0.33329999999999999</v>
      </c>
      <c r="O51" s="441">
        <v>0.99990000000000001</v>
      </c>
      <c r="P51" s="443"/>
    </row>
    <row r="52" spans="1:16" ht="30.6" x14ac:dyDescent="0.3">
      <c r="A52" s="927"/>
      <c r="B52" s="927"/>
      <c r="C52" s="438" t="s">
        <v>645</v>
      </c>
      <c r="D52" s="438" t="s">
        <v>663</v>
      </c>
      <c r="E52" s="438" t="s">
        <v>664</v>
      </c>
      <c r="F52" s="438" t="s">
        <v>665</v>
      </c>
      <c r="G52" s="438" t="s">
        <v>666</v>
      </c>
      <c r="H52" s="438">
        <v>12</v>
      </c>
      <c r="I52" s="439">
        <v>800</v>
      </c>
      <c r="J52" s="443"/>
      <c r="K52" s="438" t="s">
        <v>645</v>
      </c>
      <c r="L52" s="440">
        <v>0.33329999999999999</v>
      </c>
      <c r="M52" s="440">
        <v>0.33329999999999999</v>
      </c>
      <c r="N52" s="440">
        <v>0.33329999999999999</v>
      </c>
      <c r="O52" s="441">
        <v>0.99990000000000001</v>
      </c>
      <c r="P52" s="443"/>
    </row>
    <row r="53" spans="1:16" ht="30.6" x14ac:dyDescent="0.3">
      <c r="A53" s="927"/>
      <c r="B53" s="927"/>
      <c r="C53" s="438" t="s">
        <v>645</v>
      </c>
      <c r="D53" s="438" t="s">
        <v>667</v>
      </c>
      <c r="E53" s="438" t="s">
        <v>996</v>
      </c>
      <c r="F53" s="438" t="s">
        <v>995</v>
      </c>
      <c r="G53" s="438" t="s">
        <v>655</v>
      </c>
      <c r="H53" s="438">
        <v>12</v>
      </c>
      <c r="I53" s="439">
        <v>1500</v>
      </c>
      <c r="J53" s="443"/>
      <c r="K53" s="438" t="s">
        <v>645</v>
      </c>
      <c r="L53" s="440">
        <v>0.33329999999999999</v>
      </c>
      <c r="M53" s="440">
        <v>0.33329999999999999</v>
      </c>
      <c r="N53" s="440">
        <v>0.33329999999999999</v>
      </c>
      <c r="O53" s="441">
        <v>0.99990000000000001</v>
      </c>
      <c r="P53" s="443"/>
    </row>
    <row r="54" spans="1:16" ht="30.6" x14ac:dyDescent="0.3">
      <c r="A54" s="927"/>
      <c r="B54" s="927"/>
      <c r="C54" s="438" t="s">
        <v>645</v>
      </c>
      <c r="D54" s="438" t="s">
        <v>668</v>
      </c>
      <c r="E54" s="438" t="s">
        <v>997</v>
      </c>
      <c r="F54" s="438" t="s">
        <v>995</v>
      </c>
      <c r="G54" s="438" t="s">
        <v>655</v>
      </c>
      <c r="H54" s="438">
        <v>12</v>
      </c>
      <c r="I54" s="439">
        <v>1000</v>
      </c>
      <c r="J54" s="443"/>
      <c r="K54" s="438" t="s">
        <v>645</v>
      </c>
      <c r="L54" s="440">
        <v>0.33329999999999999</v>
      </c>
      <c r="M54" s="440">
        <v>0.33329999999999999</v>
      </c>
      <c r="N54" s="440">
        <v>0.33329999999999999</v>
      </c>
      <c r="O54" s="441">
        <v>0.99990000000000001</v>
      </c>
      <c r="P54" s="443"/>
    </row>
    <row r="55" spans="1:16" ht="30.6" x14ac:dyDescent="0.3">
      <c r="A55" s="927"/>
      <c r="B55" s="927"/>
      <c r="C55" s="438" t="s">
        <v>645</v>
      </c>
      <c r="D55" s="438" t="s">
        <v>669</v>
      </c>
      <c r="E55" s="438" t="s">
        <v>670</v>
      </c>
      <c r="F55" s="438" t="s">
        <v>671</v>
      </c>
      <c r="G55" s="438" t="s">
        <v>655</v>
      </c>
      <c r="H55" s="438">
        <v>12</v>
      </c>
      <c r="I55" s="439">
        <v>215000</v>
      </c>
      <c r="J55" s="443"/>
      <c r="K55" s="438" t="s">
        <v>645</v>
      </c>
      <c r="L55" s="440">
        <v>1</v>
      </c>
      <c r="M55" s="440"/>
      <c r="N55" s="440"/>
      <c r="O55" s="441">
        <v>1</v>
      </c>
      <c r="P55" s="443"/>
    </row>
    <row r="56" spans="1:16" ht="30.6" x14ac:dyDescent="0.3">
      <c r="A56" s="927"/>
      <c r="B56" s="927"/>
      <c r="C56" s="438" t="s">
        <v>645</v>
      </c>
      <c r="D56" s="438" t="s">
        <v>672</v>
      </c>
      <c r="E56" s="438" t="s">
        <v>673</v>
      </c>
      <c r="F56" s="438" t="s">
        <v>674</v>
      </c>
      <c r="G56" s="438" t="s">
        <v>655</v>
      </c>
      <c r="H56" s="438">
        <v>12</v>
      </c>
      <c r="I56" s="439">
        <v>50000</v>
      </c>
      <c r="J56" s="443"/>
      <c r="K56" s="438" t="s">
        <v>645</v>
      </c>
      <c r="L56" s="440">
        <v>0.33329999999999999</v>
      </c>
      <c r="M56" s="440">
        <v>0.33329999999999999</v>
      </c>
      <c r="N56" s="440">
        <v>0.33329999999999999</v>
      </c>
      <c r="O56" s="441">
        <v>0.99990000000000001</v>
      </c>
      <c r="P56" s="443"/>
    </row>
    <row r="57" spans="1:16" ht="30.6" x14ac:dyDescent="0.3">
      <c r="A57" s="927"/>
      <c r="B57" s="927"/>
      <c r="C57" s="438" t="s">
        <v>645</v>
      </c>
      <c r="D57" s="438" t="s">
        <v>629</v>
      </c>
      <c r="E57" s="438" t="s">
        <v>675</v>
      </c>
      <c r="F57" s="438" t="s">
        <v>674</v>
      </c>
      <c r="G57" s="438" t="s">
        <v>655</v>
      </c>
      <c r="H57" s="438">
        <v>12</v>
      </c>
      <c r="I57" s="439">
        <v>3000</v>
      </c>
      <c r="J57" s="443"/>
      <c r="K57" s="438" t="s">
        <v>645</v>
      </c>
      <c r="L57" s="440">
        <v>0.33329999999999999</v>
      </c>
      <c r="M57" s="440">
        <v>0.33329999999999999</v>
      </c>
      <c r="N57" s="440">
        <v>0.33329999999999999</v>
      </c>
      <c r="O57" s="441">
        <v>0.99990000000000001</v>
      </c>
      <c r="P57" s="443"/>
    </row>
    <row r="58" spans="1:16" ht="61.2" x14ac:dyDescent="0.3">
      <c r="A58" s="927"/>
      <c r="B58" s="927"/>
      <c r="C58" s="438" t="s">
        <v>645</v>
      </c>
      <c r="D58" s="438" t="s">
        <v>676</v>
      </c>
      <c r="E58" s="438" t="s">
        <v>677</v>
      </c>
      <c r="F58" s="438" t="s">
        <v>671</v>
      </c>
      <c r="G58" s="438" t="s">
        <v>655</v>
      </c>
      <c r="H58" s="438">
        <v>12</v>
      </c>
      <c r="I58" s="439">
        <v>7000</v>
      </c>
      <c r="J58" s="443"/>
      <c r="K58" s="438" t="s">
        <v>645</v>
      </c>
      <c r="L58" s="440">
        <v>0.33329999999999999</v>
      </c>
      <c r="M58" s="440">
        <v>0.33329999999999999</v>
      </c>
      <c r="N58" s="440">
        <v>0.33329999999999999</v>
      </c>
      <c r="O58" s="441">
        <v>0.99990000000000001</v>
      </c>
      <c r="P58" s="443"/>
    </row>
    <row r="59" spans="1:16" ht="71.400000000000006" x14ac:dyDescent="0.3">
      <c r="A59" s="927"/>
      <c r="B59" s="927"/>
      <c r="C59" s="438" t="s">
        <v>645</v>
      </c>
      <c r="D59" s="438" t="s">
        <v>678</v>
      </c>
      <c r="E59" s="438" t="s">
        <v>679</v>
      </c>
      <c r="F59" s="438" t="s">
        <v>665</v>
      </c>
      <c r="G59" s="438" t="s">
        <v>655</v>
      </c>
      <c r="H59" s="438">
        <v>12</v>
      </c>
      <c r="I59" s="439">
        <v>15000</v>
      </c>
      <c r="J59" s="443"/>
      <c r="K59" s="438" t="s">
        <v>645</v>
      </c>
      <c r="L59" s="440">
        <v>0.33329999999999999</v>
      </c>
      <c r="M59" s="440">
        <v>0.33329999999999999</v>
      </c>
      <c r="N59" s="440">
        <v>0.33329999999999999</v>
      </c>
      <c r="O59" s="441">
        <v>0.99990000000000001</v>
      </c>
      <c r="P59" s="443"/>
    </row>
    <row r="60" spans="1:16" ht="30.6" x14ac:dyDescent="0.3">
      <c r="A60" s="927"/>
      <c r="B60" s="927"/>
      <c r="C60" s="438" t="s">
        <v>645</v>
      </c>
      <c r="D60" s="438" t="s">
        <v>680</v>
      </c>
      <c r="E60" s="438" t="s">
        <v>681</v>
      </c>
      <c r="F60" s="438" t="s">
        <v>665</v>
      </c>
      <c r="G60" s="438" t="s">
        <v>655</v>
      </c>
      <c r="H60" s="438">
        <v>12</v>
      </c>
      <c r="I60" s="439">
        <v>7200</v>
      </c>
      <c r="J60" s="443"/>
      <c r="K60" s="438" t="s">
        <v>645</v>
      </c>
      <c r="L60" s="440">
        <v>0.33329999999999999</v>
      </c>
      <c r="M60" s="440">
        <v>0.33329999999999999</v>
      </c>
      <c r="N60" s="440">
        <v>0.33329999999999999</v>
      </c>
      <c r="O60" s="441">
        <v>0.99990000000000001</v>
      </c>
      <c r="P60" s="443"/>
    </row>
    <row r="61" spans="1:16" ht="30.6" x14ac:dyDescent="0.3">
      <c r="A61" s="927"/>
      <c r="B61" s="927"/>
      <c r="C61" s="438" t="s">
        <v>645</v>
      </c>
      <c r="D61" s="438" t="s">
        <v>682</v>
      </c>
      <c r="E61" s="438" t="s">
        <v>683</v>
      </c>
      <c r="F61" s="438" t="s">
        <v>671</v>
      </c>
      <c r="G61" s="438" t="s">
        <v>655</v>
      </c>
      <c r="H61" s="444">
        <v>12</v>
      </c>
      <c r="I61" s="439">
        <v>5400</v>
      </c>
      <c r="J61" s="443"/>
      <c r="K61" s="438" t="s">
        <v>645</v>
      </c>
      <c r="L61" s="440">
        <v>1</v>
      </c>
      <c r="M61" s="440"/>
      <c r="N61" s="440"/>
      <c r="O61" s="441">
        <v>1</v>
      </c>
      <c r="P61" s="443"/>
    </row>
    <row r="62" spans="1:16" ht="71.400000000000006" x14ac:dyDescent="0.3">
      <c r="A62" s="927"/>
      <c r="B62" s="927"/>
      <c r="C62" s="438" t="s">
        <v>645</v>
      </c>
      <c r="D62" s="438" t="s">
        <v>622</v>
      </c>
      <c r="E62" s="438" t="s">
        <v>998</v>
      </c>
      <c r="F62" s="438" t="s">
        <v>685</v>
      </c>
      <c r="G62" s="438" t="s">
        <v>655</v>
      </c>
      <c r="H62" s="444">
        <v>12</v>
      </c>
      <c r="I62" s="439">
        <v>15000</v>
      </c>
      <c r="J62" s="443"/>
      <c r="K62" s="438" t="s">
        <v>645</v>
      </c>
      <c r="L62" s="440">
        <v>0.5</v>
      </c>
      <c r="M62" s="440">
        <v>0.5</v>
      </c>
      <c r="N62" s="440"/>
      <c r="O62" s="441">
        <v>1</v>
      </c>
      <c r="P62" s="443"/>
    </row>
    <row r="63" spans="1:16" ht="122.4" x14ac:dyDescent="0.3">
      <c r="A63" s="927"/>
      <c r="B63" s="927"/>
      <c r="C63" s="438" t="s">
        <v>645</v>
      </c>
      <c r="D63" s="438" t="s">
        <v>686</v>
      </c>
      <c r="E63" s="438" t="s">
        <v>687</v>
      </c>
      <c r="F63" s="438" t="s">
        <v>685</v>
      </c>
      <c r="G63" s="438" t="s">
        <v>655</v>
      </c>
      <c r="H63" s="444">
        <v>12</v>
      </c>
      <c r="I63" s="439">
        <v>25000</v>
      </c>
      <c r="J63" s="443"/>
      <c r="K63" s="438" t="s">
        <v>645</v>
      </c>
      <c r="L63" s="440">
        <v>0.5</v>
      </c>
      <c r="M63" s="440">
        <v>0.5</v>
      </c>
      <c r="N63" s="440"/>
      <c r="O63" s="441">
        <v>1</v>
      </c>
      <c r="P63" s="443"/>
    </row>
    <row r="64" spans="1:16" ht="69" customHeight="1" x14ac:dyDescent="0.3">
      <c r="A64" s="927"/>
      <c r="B64" s="927"/>
      <c r="C64" s="438" t="s">
        <v>645</v>
      </c>
      <c r="D64" s="438" t="s">
        <v>688</v>
      </c>
      <c r="E64" s="438" t="s">
        <v>689</v>
      </c>
      <c r="F64" s="438" t="s">
        <v>665</v>
      </c>
      <c r="G64" s="438" t="s">
        <v>655</v>
      </c>
      <c r="H64" s="444">
        <v>12</v>
      </c>
      <c r="I64" s="439">
        <v>10000</v>
      </c>
      <c r="J64" s="443"/>
      <c r="K64" s="438" t="s">
        <v>645</v>
      </c>
      <c r="L64" s="440">
        <v>0.33329999999999999</v>
      </c>
      <c r="M64" s="440">
        <v>0.33329999999999999</v>
      </c>
      <c r="N64" s="440">
        <v>0.33329999999999999</v>
      </c>
      <c r="O64" s="441">
        <v>0.99990000000000001</v>
      </c>
      <c r="P64" s="443"/>
    </row>
    <row r="65" spans="1:16" ht="112.2" x14ac:dyDescent="0.3">
      <c r="A65" s="927"/>
      <c r="B65" s="927"/>
      <c r="C65" s="438" t="s">
        <v>645</v>
      </c>
      <c r="D65" s="438" t="s">
        <v>690</v>
      </c>
      <c r="E65" s="438" t="s">
        <v>999</v>
      </c>
      <c r="F65" s="438" t="s">
        <v>665</v>
      </c>
      <c r="G65" s="438" t="s">
        <v>655</v>
      </c>
      <c r="H65" s="444">
        <v>12</v>
      </c>
      <c r="I65" s="439">
        <v>18000</v>
      </c>
      <c r="J65" s="443"/>
      <c r="K65" s="438" t="s">
        <v>645</v>
      </c>
      <c r="L65" s="440">
        <v>0.33329999999999999</v>
      </c>
      <c r="M65" s="440">
        <v>0.33329999999999999</v>
      </c>
      <c r="N65" s="440">
        <v>0.33329999999999999</v>
      </c>
      <c r="O65" s="441">
        <v>0.99990000000000001</v>
      </c>
      <c r="P65" s="443"/>
    </row>
    <row r="66" spans="1:16" ht="30.6" x14ac:dyDescent="0.3">
      <c r="A66" s="927"/>
      <c r="B66" s="927"/>
      <c r="C66" s="438" t="s">
        <v>645</v>
      </c>
      <c r="D66" s="438" t="s">
        <v>692</v>
      </c>
      <c r="E66" s="438" t="s">
        <v>693</v>
      </c>
      <c r="F66" s="438" t="s">
        <v>665</v>
      </c>
      <c r="G66" s="438" t="s">
        <v>655</v>
      </c>
      <c r="H66" s="444">
        <v>12</v>
      </c>
      <c r="I66" s="439">
        <v>5000</v>
      </c>
      <c r="J66" s="443"/>
      <c r="K66" s="438" t="s">
        <v>645</v>
      </c>
      <c r="L66" s="440">
        <v>0.33329999999999999</v>
      </c>
      <c r="M66" s="440">
        <v>0.33329999999999999</v>
      </c>
      <c r="N66" s="440">
        <v>0.33329999999999999</v>
      </c>
      <c r="O66" s="441">
        <v>0.99990000000000001</v>
      </c>
      <c r="P66" s="443"/>
    </row>
    <row r="67" spans="1:16" ht="142.80000000000001" x14ac:dyDescent="0.3">
      <c r="A67" s="927"/>
      <c r="B67" s="927"/>
      <c r="C67" s="438" t="s">
        <v>645</v>
      </c>
      <c r="D67" s="438" t="s">
        <v>694</v>
      </c>
      <c r="E67" s="438" t="s">
        <v>695</v>
      </c>
      <c r="F67" s="438" t="s">
        <v>671</v>
      </c>
      <c r="G67" s="438" t="s">
        <v>655</v>
      </c>
      <c r="H67" s="444">
        <v>12</v>
      </c>
      <c r="I67" s="439">
        <v>180000</v>
      </c>
      <c r="J67" s="443"/>
      <c r="K67" s="438" t="s">
        <v>645</v>
      </c>
      <c r="L67" s="440">
        <v>1</v>
      </c>
      <c r="M67" s="440"/>
      <c r="N67" s="440"/>
      <c r="O67" s="441">
        <v>1</v>
      </c>
      <c r="P67" s="443"/>
    </row>
    <row r="68" spans="1:16" ht="30.6" x14ac:dyDescent="0.3">
      <c r="A68" s="927"/>
      <c r="B68" s="927"/>
      <c r="C68" s="438" t="s">
        <v>645</v>
      </c>
      <c r="D68" s="438" t="s">
        <v>696</v>
      </c>
      <c r="E68" s="438" t="s">
        <v>697</v>
      </c>
      <c r="F68" s="438" t="s">
        <v>685</v>
      </c>
      <c r="G68" s="438" t="s">
        <v>655</v>
      </c>
      <c r="H68" s="444">
        <v>12</v>
      </c>
      <c r="I68" s="439">
        <v>3500</v>
      </c>
      <c r="J68" s="443"/>
      <c r="K68" s="438" t="s">
        <v>645</v>
      </c>
      <c r="L68" s="440">
        <v>0.33329999999999999</v>
      </c>
      <c r="M68" s="440">
        <v>0.33329999999999999</v>
      </c>
      <c r="N68" s="440">
        <v>0.33329999999999999</v>
      </c>
      <c r="O68" s="441">
        <v>0.99990000000000001</v>
      </c>
      <c r="P68" s="443"/>
    </row>
    <row r="69" spans="1:16" ht="51" x14ac:dyDescent="0.3">
      <c r="A69" s="927"/>
      <c r="B69" s="927"/>
      <c r="C69" s="438" t="s">
        <v>645</v>
      </c>
      <c r="D69" s="438" t="s">
        <v>629</v>
      </c>
      <c r="E69" s="438" t="s">
        <v>698</v>
      </c>
      <c r="F69" s="438" t="s">
        <v>671</v>
      </c>
      <c r="G69" s="438" t="s">
        <v>655</v>
      </c>
      <c r="H69" s="444">
        <v>12</v>
      </c>
      <c r="I69" s="439">
        <v>10000</v>
      </c>
      <c r="J69" s="443"/>
      <c r="K69" s="438" t="s">
        <v>645</v>
      </c>
      <c r="L69" s="440">
        <v>0.33329999999999999</v>
      </c>
      <c r="M69" s="440">
        <v>0.33329999999999999</v>
      </c>
      <c r="N69" s="440">
        <v>0.33329999999999999</v>
      </c>
      <c r="O69" s="441">
        <v>0.99990000000000001</v>
      </c>
      <c r="P69" s="443"/>
    </row>
    <row r="70" spans="1:16" ht="51" x14ac:dyDescent="0.3">
      <c r="A70" s="928"/>
      <c r="B70" s="928"/>
      <c r="C70" s="438" t="s">
        <v>645</v>
      </c>
      <c r="D70" s="438" t="s">
        <v>699</v>
      </c>
      <c r="E70" s="438" t="s">
        <v>700</v>
      </c>
      <c r="F70" s="438" t="s">
        <v>665</v>
      </c>
      <c r="G70" s="438" t="s">
        <v>655</v>
      </c>
      <c r="H70" s="444">
        <v>12</v>
      </c>
      <c r="I70" s="439">
        <v>5000</v>
      </c>
      <c r="J70" s="443"/>
      <c r="K70" s="438" t="s">
        <v>645</v>
      </c>
      <c r="L70" s="440">
        <v>0.33329999999999999</v>
      </c>
      <c r="M70" s="440">
        <v>0.33329999999999999</v>
      </c>
      <c r="N70" s="440">
        <v>0.33329999999999999</v>
      </c>
      <c r="O70" s="441">
        <v>0.99990000000000001</v>
      </c>
      <c r="P70" s="443"/>
    </row>
    <row r="71" spans="1:16" ht="64.2" customHeight="1" x14ac:dyDescent="0.3">
      <c r="A71" s="929" t="s">
        <v>990</v>
      </c>
      <c r="B71" s="932" t="s">
        <v>991</v>
      </c>
      <c r="C71" s="446" t="s">
        <v>553</v>
      </c>
      <c r="D71" s="447" t="s">
        <v>554</v>
      </c>
      <c r="E71" s="448" t="s">
        <v>1000</v>
      </c>
      <c r="F71" s="448" t="s">
        <v>555</v>
      </c>
      <c r="G71" s="447" t="s">
        <v>556</v>
      </c>
      <c r="H71" s="449">
        <v>12</v>
      </c>
      <c r="I71" s="450">
        <v>500000</v>
      </c>
      <c r="J71" s="449"/>
      <c r="K71" s="448" t="s">
        <v>896</v>
      </c>
      <c r="L71" s="451">
        <v>1</v>
      </c>
      <c r="M71" s="452"/>
      <c r="N71" s="452"/>
      <c r="O71" s="452">
        <v>1</v>
      </c>
      <c r="P71" s="449"/>
    </row>
    <row r="72" spans="1:16" ht="30" customHeight="1" x14ac:dyDescent="0.3">
      <c r="A72" s="930"/>
      <c r="B72" s="933"/>
      <c r="C72" s="453" t="s">
        <v>558</v>
      </c>
      <c r="D72" s="453" t="s">
        <v>559</v>
      </c>
      <c r="E72" s="454" t="s">
        <v>560</v>
      </c>
      <c r="F72" s="454"/>
      <c r="G72" s="455" t="s">
        <v>561</v>
      </c>
      <c r="H72" s="449">
        <v>12</v>
      </c>
      <c r="I72" s="456">
        <v>77916</v>
      </c>
      <c r="J72" s="457"/>
      <c r="K72" s="448" t="s">
        <v>896</v>
      </c>
      <c r="L72" s="451">
        <v>0.33</v>
      </c>
      <c r="M72" s="452">
        <v>0.33</v>
      </c>
      <c r="N72" s="452">
        <v>0.34</v>
      </c>
      <c r="O72" s="452">
        <v>1</v>
      </c>
      <c r="P72" s="458"/>
    </row>
    <row r="73" spans="1:16" ht="30" customHeight="1" x14ac:dyDescent="0.3">
      <c r="A73" s="930"/>
      <c r="B73" s="933"/>
      <c r="C73" s="453" t="s">
        <v>558</v>
      </c>
      <c r="D73" s="449" t="s">
        <v>192</v>
      </c>
      <c r="E73" s="454" t="s">
        <v>560</v>
      </c>
      <c r="F73" s="449"/>
      <c r="G73" s="455" t="s">
        <v>561</v>
      </c>
      <c r="H73" s="449">
        <v>12</v>
      </c>
      <c r="I73" s="459">
        <v>6493</v>
      </c>
      <c r="J73" s="449"/>
      <c r="K73" s="448" t="s">
        <v>896</v>
      </c>
      <c r="L73" s="451">
        <v>0.33</v>
      </c>
      <c r="M73" s="452">
        <v>0.33</v>
      </c>
      <c r="N73" s="452">
        <v>0.34</v>
      </c>
      <c r="O73" s="452">
        <v>1</v>
      </c>
      <c r="P73" s="449"/>
    </row>
    <row r="74" spans="1:16" ht="30" customHeight="1" x14ac:dyDescent="0.3">
      <c r="A74" s="930"/>
      <c r="B74" s="933"/>
      <c r="C74" s="453" t="s">
        <v>558</v>
      </c>
      <c r="D74" s="449" t="s">
        <v>194</v>
      </c>
      <c r="E74" s="454" t="s">
        <v>560</v>
      </c>
      <c r="F74" s="449"/>
      <c r="G74" s="455" t="s">
        <v>561</v>
      </c>
      <c r="H74" s="449">
        <v>12</v>
      </c>
      <c r="I74" s="459">
        <v>2100</v>
      </c>
      <c r="J74" s="449"/>
      <c r="K74" s="448" t="s">
        <v>896</v>
      </c>
      <c r="L74" s="451">
        <v>0.33</v>
      </c>
      <c r="M74" s="452">
        <v>0.33</v>
      </c>
      <c r="N74" s="452">
        <v>0.34</v>
      </c>
      <c r="O74" s="452">
        <v>1</v>
      </c>
      <c r="P74" s="449"/>
    </row>
    <row r="75" spans="1:16" ht="30" customHeight="1" x14ac:dyDescent="0.3">
      <c r="A75" s="930"/>
      <c r="B75" s="933"/>
      <c r="C75" s="453" t="s">
        <v>558</v>
      </c>
      <c r="D75" s="449" t="s">
        <v>562</v>
      </c>
      <c r="E75" s="454" t="s">
        <v>560</v>
      </c>
      <c r="F75" s="449"/>
      <c r="G75" s="455" t="s">
        <v>561</v>
      </c>
      <c r="H75" s="449">
        <v>12</v>
      </c>
      <c r="I75" s="459">
        <v>2000</v>
      </c>
      <c r="J75" s="449"/>
      <c r="K75" s="448" t="s">
        <v>896</v>
      </c>
      <c r="L75" s="451">
        <v>0.33</v>
      </c>
      <c r="M75" s="452">
        <v>0.33</v>
      </c>
      <c r="N75" s="452">
        <v>0.34</v>
      </c>
      <c r="O75" s="452">
        <v>1</v>
      </c>
      <c r="P75" s="449"/>
    </row>
    <row r="76" spans="1:16" ht="30" customHeight="1" x14ac:dyDescent="0.3">
      <c r="A76" s="930"/>
      <c r="B76" s="933"/>
      <c r="C76" s="453" t="s">
        <v>558</v>
      </c>
      <c r="D76" s="449" t="s">
        <v>42</v>
      </c>
      <c r="E76" s="454" t="s">
        <v>560</v>
      </c>
      <c r="F76" s="449"/>
      <c r="G76" s="455" t="s">
        <v>561</v>
      </c>
      <c r="H76" s="449">
        <v>12</v>
      </c>
      <c r="I76" s="459">
        <v>9077.2099999999991</v>
      </c>
      <c r="J76" s="449"/>
      <c r="K76" s="448" t="s">
        <v>896</v>
      </c>
      <c r="L76" s="451">
        <v>0.33</v>
      </c>
      <c r="M76" s="452">
        <v>0.33</v>
      </c>
      <c r="N76" s="452">
        <v>0.34</v>
      </c>
      <c r="O76" s="452">
        <v>1</v>
      </c>
      <c r="P76" s="449"/>
    </row>
    <row r="77" spans="1:16" ht="30" customHeight="1" x14ac:dyDescent="0.3">
      <c r="A77" s="930"/>
      <c r="B77" s="933"/>
      <c r="C77" s="453" t="s">
        <v>558</v>
      </c>
      <c r="D77" s="449" t="s">
        <v>563</v>
      </c>
      <c r="E77" s="454" t="s">
        <v>560</v>
      </c>
      <c r="F77" s="449"/>
      <c r="G77" s="455" t="s">
        <v>561</v>
      </c>
      <c r="H77" s="449">
        <v>12</v>
      </c>
      <c r="I77" s="460">
        <v>6490.4</v>
      </c>
      <c r="J77" s="449"/>
      <c r="K77" s="448" t="s">
        <v>896</v>
      </c>
      <c r="L77" s="451">
        <v>0.33</v>
      </c>
      <c r="M77" s="452">
        <v>0.33</v>
      </c>
      <c r="N77" s="452">
        <v>0.34</v>
      </c>
      <c r="O77" s="452">
        <v>1</v>
      </c>
      <c r="P77" s="449"/>
    </row>
    <row r="78" spans="1:16" ht="21.6" x14ac:dyDescent="0.3">
      <c r="A78" s="930"/>
      <c r="B78" s="933"/>
      <c r="C78" s="453" t="s">
        <v>558</v>
      </c>
      <c r="D78" s="461" t="s">
        <v>564</v>
      </c>
      <c r="E78" s="454" t="s">
        <v>560</v>
      </c>
      <c r="F78" s="455"/>
      <c r="G78" s="455" t="s">
        <v>561</v>
      </c>
      <c r="H78" s="449">
        <v>12</v>
      </c>
      <c r="I78" s="460">
        <v>5000</v>
      </c>
      <c r="J78" s="449"/>
      <c r="K78" s="448" t="s">
        <v>896</v>
      </c>
      <c r="L78" s="451">
        <v>0.33</v>
      </c>
      <c r="M78" s="452">
        <v>0.33</v>
      </c>
      <c r="N78" s="452">
        <v>0.34</v>
      </c>
      <c r="O78" s="452">
        <v>1</v>
      </c>
      <c r="P78" s="449"/>
    </row>
    <row r="79" spans="1:16" ht="30" customHeight="1" x14ac:dyDescent="0.3">
      <c r="A79" s="930"/>
      <c r="B79" s="933"/>
      <c r="C79" s="446" t="s">
        <v>558</v>
      </c>
      <c r="D79" s="447" t="s">
        <v>566</v>
      </c>
      <c r="E79" s="462" t="s">
        <v>560</v>
      </c>
      <c r="F79" s="447"/>
      <c r="G79" s="447" t="s">
        <v>561</v>
      </c>
      <c r="H79" s="449">
        <v>12</v>
      </c>
      <c r="I79" s="463">
        <v>1500</v>
      </c>
      <c r="J79" s="449"/>
      <c r="K79" s="448" t="s">
        <v>896</v>
      </c>
      <c r="L79" s="451">
        <v>0.33</v>
      </c>
      <c r="M79" s="452">
        <v>0.33</v>
      </c>
      <c r="N79" s="452">
        <v>0.34</v>
      </c>
      <c r="O79" s="452">
        <v>1</v>
      </c>
      <c r="P79" s="458"/>
    </row>
    <row r="80" spans="1:16" ht="20.399999999999999" x14ac:dyDescent="0.3">
      <c r="A80" s="930"/>
      <c r="B80" s="933"/>
      <c r="C80" s="446" t="s">
        <v>553</v>
      </c>
      <c r="D80" s="447" t="s">
        <v>567</v>
      </c>
      <c r="E80" s="462"/>
      <c r="F80" s="447"/>
      <c r="G80" s="447"/>
      <c r="H80" s="449">
        <v>12</v>
      </c>
      <c r="I80" s="463">
        <v>5000</v>
      </c>
      <c r="J80" s="449"/>
      <c r="K80" s="448" t="s">
        <v>896</v>
      </c>
      <c r="L80" s="451">
        <v>0.33</v>
      </c>
      <c r="M80" s="452">
        <v>0.33</v>
      </c>
      <c r="N80" s="452">
        <v>0.34</v>
      </c>
      <c r="O80" s="452">
        <v>1</v>
      </c>
      <c r="P80" s="458"/>
    </row>
    <row r="81" spans="1:16" ht="29.4" customHeight="1" x14ac:dyDescent="0.3">
      <c r="A81" s="931"/>
      <c r="B81" s="934"/>
      <c r="C81" s="446" t="s">
        <v>553</v>
      </c>
      <c r="D81" s="464" t="s">
        <v>568</v>
      </c>
      <c r="E81" s="455" t="s">
        <v>1001</v>
      </c>
      <c r="F81" s="449"/>
      <c r="G81" s="449"/>
      <c r="H81" s="449">
        <v>12</v>
      </c>
      <c r="I81" s="460">
        <v>4000</v>
      </c>
      <c r="J81" s="449"/>
      <c r="K81" s="448" t="s">
        <v>896</v>
      </c>
      <c r="L81" s="451">
        <v>0.33</v>
      </c>
      <c r="M81" s="452">
        <v>0.33</v>
      </c>
      <c r="N81" s="452">
        <v>0.34</v>
      </c>
      <c r="O81" s="452">
        <v>1</v>
      </c>
      <c r="P81" s="449"/>
    </row>
    <row r="82" spans="1:16" ht="40.799999999999997" x14ac:dyDescent="0.3">
      <c r="A82" s="937" t="s">
        <v>990</v>
      </c>
      <c r="B82" s="903" t="s">
        <v>496</v>
      </c>
      <c r="C82" s="466" t="s">
        <v>497</v>
      </c>
      <c r="D82" s="467" t="s">
        <v>498</v>
      </c>
      <c r="E82" s="468" t="s">
        <v>23</v>
      </c>
      <c r="F82" s="469" t="s">
        <v>499</v>
      </c>
      <c r="G82" s="469" t="s">
        <v>499</v>
      </c>
      <c r="H82" s="470">
        <v>12</v>
      </c>
      <c r="I82" s="471">
        <v>147756</v>
      </c>
      <c r="J82" s="466"/>
      <c r="K82" s="466" t="s">
        <v>26</v>
      </c>
      <c r="L82" s="472">
        <v>0.33329999999999999</v>
      </c>
      <c r="M82" s="473">
        <v>0.33329999999999999</v>
      </c>
      <c r="N82" s="473">
        <v>0.33329999999999999</v>
      </c>
      <c r="O82" s="474">
        <v>1</v>
      </c>
      <c r="P82" s="475"/>
    </row>
    <row r="83" spans="1:16" ht="40.799999999999997" x14ac:dyDescent="0.3">
      <c r="A83" s="938"/>
      <c r="B83" s="903"/>
      <c r="C83" s="922" t="s">
        <v>1002</v>
      </c>
      <c r="D83" s="467" t="s">
        <v>500</v>
      </c>
      <c r="E83" s="468" t="s">
        <v>23</v>
      </c>
      <c r="F83" s="469" t="s">
        <v>501</v>
      </c>
      <c r="G83" s="469" t="s">
        <v>501</v>
      </c>
      <c r="H83" s="470">
        <v>1</v>
      </c>
      <c r="I83" s="471">
        <v>12313</v>
      </c>
      <c r="J83" s="476"/>
      <c r="K83" s="466" t="s">
        <v>26</v>
      </c>
      <c r="L83" s="476"/>
      <c r="M83" s="476"/>
      <c r="N83" s="477">
        <v>1</v>
      </c>
      <c r="O83" s="474">
        <v>1</v>
      </c>
      <c r="P83" s="478"/>
    </row>
    <row r="84" spans="1:16" ht="40.799999999999997" x14ac:dyDescent="0.3">
      <c r="A84" s="938"/>
      <c r="B84" s="903"/>
      <c r="C84" s="923"/>
      <c r="D84" s="467" t="s">
        <v>502</v>
      </c>
      <c r="E84" s="468" t="s">
        <v>23</v>
      </c>
      <c r="F84" s="469" t="s">
        <v>503</v>
      </c>
      <c r="G84" s="469" t="s">
        <v>503</v>
      </c>
      <c r="H84" s="470">
        <v>1</v>
      </c>
      <c r="I84" s="471">
        <v>3780</v>
      </c>
      <c r="J84" s="476"/>
      <c r="K84" s="466" t="s">
        <v>26</v>
      </c>
      <c r="L84" s="476"/>
      <c r="M84" s="477">
        <v>1</v>
      </c>
      <c r="N84" s="476"/>
      <c r="O84" s="474">
        <v>1</v>
      </c>
      <c r="P84" s="478"/>
    </row>
    <row r="85" spans="1:16" ht="40.799999999999997" x14ac:dyDescent="0.3">
      <c r="A85" s="938"/>
      <c r="B85" s="903"/>
      <c r="C85" s="923"/>
      <c r="D85" s="925" t="s">
        <v>504</v>
      </c>
      <c r="E85" s="903" t="s">
        <v>23</v>
      </c>
      <c r="F85" s="479" t="s">
        <v>505</v>
      </c>
      <c r="G85" s="479" t="s">
        <v>505</v>
      </c>
      <c r="H85" s="470">
        <v>12</v>
      </c>
      <c r="I85" s="919">
        <v>1000</v>
      </c>
      <c r="J85" s="476"/>
      <c r="K85" s="466" t="s">
        <v>506</v>
      </c>
      <c r="L85" s="480">
        <v>0.33329999999999999</v>
      </c>
      <c r="M85" s="480">
        <v>0.33329999999999999</v>
      </c>
      <c r="N85" s="480">
        <v>0.33329999999999999</v>
      </c>
      <c r="O85" s="474">
        <v>1</v>
      </c>
      <c r="P85" s="478"/>
    </row>
    <row r="86" spans="1:16" ht="30.6" x14ac:dyDescent="0.3">
      <c r="A86" s="938"/>
      <c r="B86" s="903"/>
      <c r="C86" s="923"/>
      <c r="D86" s="925"/>
      <c r="E86" s="903"/>
      <c r="F86" s="479" t="s">
        <v>507</v>
      </c>
      <c r="G86" s="479" t="s">
        <v>507</v>
      </c>
      <c r="H86" s="470">
        <v>12</v>
      </c>
      <c r="I86" s="919"/>
      <c r="J86" s="476"/>
      <c r="K86" s="466" t="s">
        <v>506</v>
      </c>
      <c r="L86" s="480">
        <v>0.33329999999999999</v>
      </c>
      <c r="M86" s="480">
        <v>0.33329999999999999</v>
      </c>
      <c r="N86" s="480">
        <v>0.33329999999999999</v>
      </c>
      <c r="O86" s="474">
        <v>1</v>
      </c>
      <c r="P86" s="478"/>
    </row>
    <row r="87" spans="1:16" ht="40.799999999999997" x14ac:dyDescent="0.3">
      <c r="A87" s="938"/>
      <c r="B87" s="903"/>
      <c r="C87" s="923"/>
      <c r="D87" s="925"/>
      <c r="E87" s="903"/>
      <c r="F87" s="479" t="s">
        <v>508</v>
      </c>
      <c r="G87" s="479" t="s">
        <v>508</v>
      </c>
      <c r="H87" s="470">
        <v>12</v>
      </c>
      <c r="I87" s="919"/>
      <c r="J87" s="476"/>
      <c r="K87" s="466" t="s">
        <v>509</v>
      </c>
      <c r="L87" s="480">
        <v>0.33329999999999999</v>
      </c>
      <c r="M87" s="480">
        <v>0.33329999999999999</v>
      </c>
      <c r="N87" s="480">
        <v>0.33329999999999999</v>
      </c>
      <c r="O87" s="474">
        <v>1</v>
      </c>
      <c r="P87" s="478"/>
    </row>
    <row r="88" spans="1:16" ht="30.6" x14ac:dyDescent="0.3">
      <c r="A88" s="938"/>
      <c r="B88" s="903"/>
      <c r="C88" s="923"/>
      <c r="D88" s="925"/>
      <c r="E88" s="903"/>
      <c r="F88" s="479" t="s">
        <v>510</v>
      </c>
      <c r="G88" s="479" t="s">
        <v>510</v>
      </c>
      <c r="H88" s="470">
        <v>12</v>
      </c>
      <c r="I88" s="919"/>
      <c r="J88" s="476"/>
      <c r="K88" s="466" t="s">
        <v>49</v>
      </c>
      <c r="L88" s="480">
        <v>0.33329999999999999</v>
      </c>
      <c r="M88" s="480">
        <v>0.33329999999999999</v>
      </c>
      <c r="N88" s="480">
        <v>0.33329999999999999</v>
      </c>
      <c r="O88" s="474">
        <v>1</v>
      </c>
      <c r="P88" s="478"/>
    </row>
    <row r="89" spans="1:16" ht="40.799999999999997" x14ac:dyDescent="0.3">
      <c r="A89" s="938"/>
      <c r="B89" s="903"/>
      <c r="C89" s="923"/>
      <c r="D89" s="920" t="s">
        <v>511</v>
      </c>
      <c r="E89" s="903" t="s">
        <v>23</v>
      </c>
      <c r="F89" s="479" t="s">
        <v>512</v>
      </c>
      <c r="G89" s="479" t="s">
        <v>512</v>
      </c>
      <c r="H89" s="470">
        <v>1</v>
      </c>
      <c r="I89" s="919">
        <v>20000</v>
      </c>
      <c r="J89" s="476"/>
      <c r="K89" s="466" t="s">
        <v>513</v>
      </c>
      <c r="L89" s="477">
        <v>1</v>
      </c>
      <c r="M89" s="476"/>
      <c r="N89" s="476"/>
      <c r="O89" s="474">
        <v>1</v>
      </c>
      <c r="P89" s="478"/>
    </row>
    <row r="90" spans="1:16" ht="20.399999999999999" x14ac:dyDescent="0.3">
      <c r="A90" s="938"/>
      <c r="B90" s="903"/>
      <c r="C90" s="923"/>
      <c r="D90" s="920"/>
      <c r="E90" s="903"/>
      <c r="F90" s="479" t="s">
        <v>514</v>
      </c>
      <c r="G90" s="479" t="s">
        <v>514</v>
      </c>
      <c r="H90" s="470">
        <v>0.5</v>
      </c>
      <c r="I90" s="919"/>
      <c r="J90" s="476"/>
      <c r="K90" s="466" t="s">
        <v>49</v>
      </c>
      <c r="L90" s="480">
        <v>0.33329999999999999</v>
      </c>
      <c r="M90" s="480">
        <v>0.33329999999999999</v>
      </c>
      <c r="N90" s="480">
        <v>0.33329999999999999</v>
      </c>
      <c r="O90" s="474">
        <v>1</v>
      </c>
      <c r="P90" s="478"/>
    </row>
    <row r="91" spans="1:16" ht="20.399999999999999" x14ac:dyDescent="0.3">
      <c r="A91" s="938"/>
      <c r="B91" s="903"/>
      <c r="C91" s="923"/>
      <c r="D91" s="920"/>
      <c r="E91" s="903"/>
      <c r="F91" s="479" t="s">
        <v>515</v>
      </c>
      <c r="G91" s="479" t="s">
        <v>515</v>
      </c>
      <c r="H91" s="470">
        <v>0.5</v>
      </c>
      <c r="I91" s="919"/>
      <c r="J91" s="476"/>
      <c r="K91" s="466" t="s">
        <v>26</v>
      </c>
      <c r="L91" s="480">
        <v>0.33329999999999999</v>
      </c>
      <c r="M91" s="480">
        <v>0.33329999999999999</v>
      </c>
      <c r="N91" s="480">
        <v>0.33329999999999999</v>
      </c>
      <c r="O91" s="474">
        <v>1</v>
      </c>
      <c r="P91" s="478"/>
    </row>
    <row r="92" spans="1:16" ht="40.799999999999997" x14ac:dyDescent="0.3">
      <c r="A92" s="938"/>
      <c r="B92" s="903"/>
      <c r="C92" s="923"/>
      <c r="D92" s="903" t="s">
        <v>516</v>
      </c>
      <c r="E92" s="903" t="s">
        <v>23</v>
      </c>
      <c r="F92" s="479" t="s">
        <v>517</v>
      </c>
      <c r="G92" s="479" t="s">
        <v>517</v>
      </c>
      <c r="H92" s="470">
        <v>0.5</v>
      </c>
      <c r="I92" s="921">
        <v>1000</v>
      </c>
      <c r="J92" s="476"/>
      <c r="K92" s="466" t="s">
        <v>518</v>
      </c>
      <c r="L92" s="480">
        <v>0.33329999999999999</v>
      </c>
      <c r="M92" s="480">
        <v>0.33329999999999999</v>
      </c>
      <c r="N92" s="480">
        <v>0.33329999999999999</v>
      </c>
      <c r="O92" s="474">
        <v>1</v>
      </c>
      <c r="P92" s="478"/>
    </row>
    <row r="93" spans="1:16" ht="20.399999999999999" x14ac:dyDescent="0.3">
      <c r="A93" s="938"/>
      <c r="B93" s="903"/>
      <c r="C93" s="923"/>
      <c r="D93" s="903"/>
      <c r="E93" s="903"/>
      <c r="F93" s="479" t="s">
        <v>519</v>
      </c>
      <c r="G93" s="479" t="s">
        <v>519</v>
      </c>
      <c r="H93" s="470">
        <v>0.5</v>
      </c>
      <c r="I93" s="921"/>
      <c r="J93" s="476"/>
      <c r="K93" s="466" t="s">
        <v>26</v>
      </c>
      <c r="L93" s="480">
        <v>0.33329999999999999</v>
      </c>
      <c r="M93" s="480">
        <v>0.33329999999999999</v>
      </c>
      <c r="N93" s="480">
        <v>0.33329999999999999</v>
      </c>
      <c r="O93" s="474">
        <v>1</v>
      </c>
      <c r="P93" s="478"/>
    </row>
    <row r="94" spans="1:16" ht="30.6" x14ac:dyDescent="0.3">
      <c r="A94" s="938"/>
      <c r="B94" s="903"/>
      <c r="C94" s="923"/>
      <c r="D94" s="903"/>
      <c r="E94" s="903"/>
      <c r="F94" s="479" t="s">
        <v>520</v>
      </c>
      <c r="G94" s="479" t="s">
        <v>520</v>
      </c>
      <c r="H94" s="470">
        <v>0.5</v>
      </c>
      <c r="I94" s="921"/>
      <c r="J94" s="476"/>
      <c r="K94" s="466" t="s">
        <v>49</v>
      </c>
      <c r="L94" s="480">
        <v>0.33329999999999999</v>
      </c>
      <c r="M94" s="480">
        <v>0.33329999999999999</v>
      </c>
      <c r="N94" s="480">
        <v>0.33329999999999999</v>
      </c>
      <c r="O94" s="474">
        <v>1</v>
      </c>
      <c r="P94" s="478"/>
    </row>
    <row r="95" spans="1:16" ht="40.799999999999997" x14ac:dyDescent="0.3">
      <c r="A95" s="938"/>
      <c r="B95" s="903"/>
      <c r="C95" s="923"/>
      <c r="D95" s="481" t="s">
        <v>42</v>
      </c>
      <c r="E95" s="468" t="s">
        <v>23</v>
      </c>
      <c r="F95" s="469" t="s">
        <v>499</v>
      </c>
      <c r="G95" s="469" t="s">
        <v>499</v>
      </c>
      <c r="H95" s="470">
        <v>12</v>
      </c>
      <c r="I95" s="471">
        <v>17213.57</v>
      </c>
      <c r="J95" s="476"/>
      <c r="K95" s="466" t="s">
        <v>509</v>
      </c>
      <c r="L95" s="480">
        <v>0.33329999999999999</v>
      </c>
      <c r="M95" s="480">
        <v>0.33329999999999999</v>
      </c>
      <c r="N95" s="480">
        <v>0.33329999999999999</v>
      </c>
      <c r="O95" s="474">
        <v>1</v>
      </c>
      <c r="P95" s="478"/>
    </row>
    <row r="96" spans="1:16" ht="40.799999999999997" x14ac:dyDescent="0.3">
      <c r="A96" s="938"/>
      <c r="B96" s="903"/>
      <c r="C96" s="923"/>
      <c r="D96" s="481" t="s">
        <v>200</v>
      </c>
      <c r="E96" s="468" t="s">
        <v>23</v>
      </c>
      <c r="F96" s="469" t="s">
        <v>499</v>
      </c>
      <c r="G96" s="469" t="s">
        <v>499</v>
      </c>
      <c r="H96" s="470">
        <v>12</v>
      </c>
      <c r="I96" s="471">
        <v>12308.07</v>
      </c>
      <c r="J96" s="476"/>
      <c r="K96" s="466" t="s">
        <v>509</v>
      </c>
      <c r="L96" s="480">
        <v>0.33329999999999999</v>
      </c>
      <c r="M96" s="480">
        <v>0.33329999999999999</v>
      </c>
      <c r="N96" s="480">
        <v>0.33329999999999999</v>
      </c>
      <c r="O96" s="474">
        <v>1</v>
      </c>
      <c r="P96" s="478"/>
    </row>
    <row r="97" spans="1:16" ht="42" x14ac:dyDescent="0.3">
      <c r="A97" s="938"/>
      <c r="B97" s="903"/>
      <c r="C97" s="923"/>
      <c r="D97" s="467" t="s">
        <v>521</v>
      </c>
      <c r="E97" s="482" t="s">
        <v>23</v>
      </c>
      <c r="F97" s="483" t="s">
        <v>522</v>
      </c>
      <c r="G97" s="483" t="s">
        <v>522</v>
      </c>
      <c r="H97" s="470">
        <v>12</v>
      </c>
      <c r="I97" s="484">
        <v>3000</v>
      </c>
      <c r="J97" s="476"/>
      <c r="K97" s="485" t="s">
        <v>26</v>
      </c>
      <c r="L97" s="480">
        <v>0.33329999999999999</v>
      </c>
      <c r="M97" s="480">
        <v>0.33329999999999999</v>
      </c>
      <c r="N97" s="480">
        <v>0.33329999999999999</v>
      </c>
      <c r="O97" s="474">
        <v>1</v>
      </c>
      <c r="P97" s="478"/>
    </row>
    <row r="98" spans="1:16" ht="71.400000000000006" x14ac:dyDescent="0.3">
      <c r="A98" s="938"/>
      <c r="B98" s="903"/>
      <c r="C98" s="923"/>
      <c r="D98" s="842" t="s">
        <v>523</v>
      </c>
      <c r="E98" s="468" t="s">
        <v>524</v>
      </c>
      <c r="F98" s="479" t="s">
        <v>525</v>
      </c>
      <c r="G98" s="479" t="s">
        <v>525</v>
      </c>
      <c r="H98" s="470">
        <v>12</v>
      </c>
      <c r="I98" s="484">
        <v>12000</v>
      </c>
      <c r="J98" s="476"/>
      <c r="K98" s="485" t="s">
        <v>26</v>
      </c>
      <c r="L98" s="480">
        <v>0.33329999999999999</v>
      </c>
      <c r="M98" s="480">
        <v>0.33329999999999999</v>
      </c>
      <c r="N98" s="480">
        <v>0.33329999999999999</v>
      </c>
      <c r="O98" s="474">
        <v>1</v>
      </c>
      <c r="P98" s="478"/>
    </row>
    <row r="99" spans="1:16" ht="42" x14ac:dyDescent="0.3">
      <c r="A99" s="938"/>
      <c r="B99" s="903"/>
      <c r="C99" s="923"/>
      <c r="D99" s="842" t="s">
        <v>526</v>
      </c>
      <c r="E99" s="483" t="s">
        <v>527</v>
      </c>
      <c r="F99" s="485" t="s">
        <v>528</v>
      </c>
      <c r="G99" s="485" t="s">
        <v>528</v>
      </c>
      <c r="H99" s="470">
        <v>12</v>
      </c>
      <c r="I99" s="484">
        <v>2000</v>
      </c>
      <c r="J99" s="476"/>
      <c r="K99" s="485" t="s">
        <v>26</v>
      </c>
      <c r="L99" s="477">
        <v>1</v>
      </c>
      <c r="M99" s="476"/>
      <c r="N99" s="476"/>
      <c r="O99" s="474">
        <v>1</v>
      </c>
      <c r="P99" s="478"/>
    </row>
    <row r="100" spans="1:16" ht="51" x14ac:dyDescent="0.3">
      <c r="A100" s="938"/>
      <c r="B100" s="903"/>
      <c r="C100" s="923"/>
      <c r="D100" s="843" t="s">
        <v>529</v>
      </c>
      <c r="E100" s="903" t="s">
        <v>530</v>
      </c>
      <c r="F100" s="479" t="s">
        <v>531</v>
      </c>
      <c r="G100" s="479" t="s">
        <v>531</v>
      </c>
      <c r="H100" s="470">
        <v>12</v>
      </c>
      <c r="I100" s="471">
        <v>3000</v>
      </c>
      <c r="J100" s="476"/>
      <c r="K100" s="485" t="s">
        <v>26</v>
      </c>
      <c r="L100" s="480">
        <v>0.33329999999999999</v>
      </c>
      <c r="M100" s="480">
        <v>0.33329999999999999</v>
      </c>
      <c r="N100" s="480">
        <v>0.33329999999999999</v>
      </c>
      <c r="O100" s="474">
        <v>1</v>
      </c>
      <c r="P100" s="478"/>
    </row>
    <row r="101" spans="1:16" ht="61.2" x14ac:dyDescent="0.3">
      <c r="A101" s="938"/>
      <c r="B101" s="903"/>
      <c r="C101" s="923"/>
      <c r="D101" s="843" t="s">
        <v>532</v>
      </c>
      <c r="E101" s="903"/>
      <c r="F101" s="479" t="s">
        <v>533</v>
      </c>
      <c r="G101" s="479" t="s">
        <v>533</v>
      </c>
      <c r="H101" s="470">
        <v>12</v>
      </c>
      <c r="I101" s="471">
        <v>7000</v>
      </c>
      <c r="J101" s="476"/>
      <c r="K101" s="485" t="s">
        <v>26</v>
      </c>
      <c r="L101" s="480">
        <v>0.33329999999999999</v>
      </c>
      <c r="M101" s="480">
        <v>0.33329999999999999</v>
      </c>
      <c r="N101" s="480">
        <v>0.33329999999999999</v>
      </c>
      <c r="O101" s="474">
        <v>1</v>
      </c>
      <c r="P101" s="478"/>
    </row>
    <row r="102" spans="1:16" ht="51" x14ac:dyDescent="0.3">
      <c r="A102" s="938"/>
      <c r="B102" s="903"/>
      <c r="C102" s="923"/>
      <c r="D102" s="467" t="s">
        <v>534</v>
      </c>
      <c r="E102" s="482" t="s">
        <v>535</v>
      </c>
      <c r="F102" s="485" t="s">
        <v>536</v>
      </c>
      <c r="G102" s="485" t="s">
        <v>536</v>
      </c>
      <c r="H102" s="470">
        <v>1</v>
      </c>
      <c r="I102" s="484">
        <v>3000</v>
      </c>
      <c r="J102" s="476"/>
      <c r="K102" s="485" t="s">
        <v>26</v>
      </c>
      <c r="L102" s="477">
        <v>1</v>
      </c>
      <c r="M102" s="476"/>
      <c r="N102" s="476"/>
      <c r="O102" s="474">
        <v>1</v>
      </c>
      <c r="P102" s="478"/>
    </row>
    <row r="103" spans="1:16" ht="51" x14ac:dyDescent="0.3">
      <c r="A103" s="938"/>
      <c r="B103" s="903"/>
      <c r="C103" s="923"/>
      <c r="D103" s="481" t="s">
        <v>277</v>
      </c>
      <c r="E103" s="482" t="s">
        <v>537</v>
      </c>
      <c r="F103" s="485" t="s">
        <v>538</v>
      </c>
      <c r="G103" s="485" t="s">
        <v>538</v>
      </c>
      <c r="H103" s="470">
        <v>1</v>
      </c>
      <c r="I103" s="471">
        <v>3000</v>
      </c>
      <c r="J103" s="476"/>
      <c r="K103" s="485" t="s">
        <v>26</v>
      </c>
      <c r="L103" s="477">
        <v>1</v>
      </c>
      <c r="M103" s="476"/>
      <c r="N103" s="476"/>
      <c r="O103" s="474">
        <v>1</v>
      </c>
      <c r="P103" s="478"/>
    </row>
    <row r="104" spans="1:16" ht="51" x14ac:dyDescent="0.3">
      <c r="A104" s="938"/>
      <c r="B104" s="903"/>
      <c r="C104" s="923"/>
      <c r="D104" s="467" t="s">
        <v>539</v>
      </c>
      <c r="E104" s="482" t="s">
        <v>540</v>
      </c>
      <c r="F104" s="485" t="s">
        <v>538</v>
      </c>
      <c r="G104" s="485" t="s">
        <v>538</v>
      </c>
      <c r="H104" s="470">
        <v>1</v>
      </c>
      <c r="I104" s="484">
        <v>3000</v>
      </c>
      <c r="J104" s="476"/>
      <c r="K104" s="485" t="s">
        <v>26</v>
      </c>
      <c r="L104" s="477">
        <v>1</v>
      </c>
      <c r="M104" s="476"/>
      <c r="N104" s="476"/>
      <c r="O104" s="474">
        <v>1</v>
      </c>
      <c r="P104" s="478"/>
    </row>
    <row r="105" spans="1:16" ht="41.4" customHeight="1" x14ac:dyDescent="0.3">
      <c r="A105" s="938"/>
      <c r="B105" s="903"/>
      <c r="C105" s="923"/>
      <c r="D105" s="481" t="s">
        <v>541</v>
      </c>
      <c r="E105" s="479" t="s">
        <v>542</v>
      </c>
      <c r="F105" s="485" t="s">
        <v>543</v>
      </c>
      <c r="G105" s="485" t="s">
        <v>543</v>
      </c>
      <c r="H105" s="470">
        <v>1</v>
      </c>
      <c r="I105" s="471">
        <v>3000</v>
      </c>
      <c r="J105" s="476"/>
      <c r="K105" s="485" t="s">
        <v>26</v>
      </c>
      <c r="L105" s="477">
        <v>1</v>
      </c>
      <c r="M105" s="476"/>
      <c r="N105" s="476"/>
      <c r="O105" s="474">
        <v>1</v>
      </c>
      <c r="P105" s="478"/>
    </row>
    <row r="106" spans="1:16" ht="59.4" customHeight="1" x14ac:dyDescent="0.3">
      <c r="A106" s="938"/>
      <c r="B106" s="903"/>
      <c r="C106" s="923"/>
      <c r="D106" s="481" t="s">
        <v>544</v>
      </c>
      <c r="E106" s="479" t="s">
        <v>545</v>
      </c>
      <c r="F106" s="485" t="s">
        <v>546</v>
      </c>
      <c r="G106" s="486" t="s">
        <v>546</v>
      </c>
      <c r="H106" s="470">
        <v>12</v>
      </c>
      <c r="I106" s="471">
        <v>6000</v>
      </c>
      <c r="J106" s="476"/>
      <c r="K106" s="485" t="s">
        <v>26</v>
      </c>
      <c r="L106" s="480">
        <v>0.33329999999999999</v>
      </c>
      <c r="M106" s="480">
        <v>0.33329999999999999</v>
      </c>
      <c r="N106" s="480">
        <v>0.33329999999999999</v>
      </c>
      <c r="O106" s="474">
        <v>1</v>
      </c>
      <c r="P106" s="478"/>
    </row>
    <row r="107" spans="1:16" ht="30.6" x14ac:dyDescent="0.3">
      <c r="A107" s="939"/>
      <c r="B107" s="903"/>
      <c r="C107" s="924"/>
      <c r="D107" s="479" t="s">
        <v>547</v>
      </c>
      <c r="E107" s="479" t="s">
        <v>548</v>
      </c>
      <c r="F107" s="479" t="s">
        <v>549</v>
      </c>
      <c r="G107" s="479" t="s">
        <v>549</v>
      </c>
      <c r="H107" s="470">
        <v>12</v>
      </c>
      <c r="I107" s="471">
        <v>0</v>
      </c>
      <c r="J107" s="476"/>
      <c r="K107" s="485" t="s">
        <v>26</v>
      </c>
      <c r="L107" s="480">
        <v>0.33329999999999999</v>
      </c>
      <c r="M107" s="480">
        <v>0.33329999999999999</v>
      </c>
      <c r="N107" s="480">
        <v>0.33329999999999999</v>
      </c>
      <c r="O107" s="474">
        <v>1</v>
      </c>
      <c r="P107" s="478"/>
    </row>
    <row r="108" spans="1:16" ht="84.6" customHeight="1" x14ac:dyDescent="0.3">
      <c r="A108" s="917" t="s">
        <v>1003</v>
      </c>
      <c r="B108" s="935" t="s">
        <v>574</v>
      </c>
      <c r="C108" s="489" t="s">
        <v>573</v>
      </c>
      <c r="D108" s="489" t="s">
        <v>575</v>
      </c>
      <c r="E108" s="489" t="s">
        <v>576</v>
      </c>
      <c r="F108" s="489" t="s">
        <v>577</v>
      </c>
      <c r="G108" s="489" t="s">
        <v>578</v>
      </c>
      <c r="H108" s="490">
        <v>12</v>
      </c>
      <c r="I108" s="491">
        <v>240532</v>
      </c>
      <c r="J108" s="492" t="s">
        <v>579</v>
      </c>
      <c r="K108" s="493" t="s">
        <v>580</v>
      </c>
      <c r="L108" s="494">
        <v>0.33329999999999999</v>
      </c>
      <c r="M108" s="495">
        <v>0.33</v>
      </c>
      <c r="N108" s="495">
        <v>0.34</v>
      </c>
      <c r="O108" s="495">
        <v>1.0033000000000001</v>
      </c>
      <c r="P108" s="496" t="s">
        <v>581</v>
      </c>
    </row>
    <row r="109" spans="1:16" ht="81" customHeight="1" x14ac:dyDescent="0.3">
      <c r="A109" s="918"/>
      <c r="B109" s="936"/>
      <c r="C109" s="489" t="s">
        <v>573</v>
      </c>
      <c r="D109" s="489" t="s">
        <v>582</v>
      </c>
      <c r="E109" s="489" t="s">
        <v>576</v>
      </c>
      <c r="F109" s="489" t="s">
        <v>577</v>
      </c>
      <c r="G109" s="489" t="s">
        <v>578</v>
      </c>
      <c r="H109" s="490">
        <v>12</v>
      </c>
      <c r="I109" s="491">
        <v>19211</v>
      </c>
      <c r="J109" s="492" t="s">
        <v>583</v>
      </c>
      <c r="K109" s="493" t="s">
        <v>580</v>
      </c>
      <c r="L109" s="494">
        <v>0.33329999999999999</v>
      </c>
      <c r="M109" s="495">
        <v>0.33</v>
      </c>
      <c r="N109" s="495">
        <v>0.34</v>
      </c>
      <c r="O109" s="495">
        <v>1.0033000000000001</v>
      </c>
      <c r="P109" s="496" t="s">
        <v>581</v>
      </c>
    </row>
    <row r="110" spans="1:16" ht="87.6" customHeight="1" x14ac:dyDescent="0.3">
      <c r="A110" s="918"/>
      <c r="B110" s="936"/>
      <c r="C110" s="489" t="s">
        <v>573</v>
      </c>
      <c r="D110" s="489" t="s">
        <v>584</v>
      </c>
      <c r="E110" s="489" t="s">
        <v>576</v>
      </c>
      <c r="F110" s="489" t="s">
        <v>577</v>
      </c>
      <c r="G110" s="489" t="s">
        <v>578</v>
      </c>
      <c r="H110" s="490">
        <v>12</v>
      </c>
      <c r="I110" s="491">
        <v>7560</v>
      </c>
      <c r="J110" s="492" t="s">
        <v>585</v>
      </c>
      <c r="K110" s="493" t="s">
        <v>580</v>
      </c>
      <c r="L110" s="494">
        <v>0.33329999999999999</v>
      </c>
      <c r="M110" s="495">
        <v>0.33</v>
      </c>
      <c r="N110" s="495">
        <v>0.34</v>
      </c>
      <c r="O110" s="495">
        <v>1.0033000000000001</v>
      </c>
      <c r="P110" s="496" t="s">
        <v>581</v>
      </c>
    </row>
    <row r="111" spans="1:16" ht="75" customHeight="1" x14ac:dyDescent="0.3">
      <c r="A111" s="918"/>
      <c r="B111" s="936"/>
      <c r="C111" s="489" t="s">
        <v>573</v>
      </c>
      <c r="D111" s="497" t="s">
        <v>586</v>
      </c>
      <c r="E111" s="489" t="s">
        <v>576</v>
      </c>
      <c r="F111" s="489" t="s">
        <v>577</v>
      </c>
      <c r="G111" s="489" t="s">
        <v>578</v>
      </c>
      <c r="H111" s="490">
        <v>12</v>
      </c>
      <c r="I111" s="491">
        <v>19203.32</v>
      </c>
      <c r="J111" s="492" t="s">
        <v>587</v>
      </c>
      <c r="K111" s="493" t="s">
        <v>580</v>
      </c>
      <c r="L111" s="494">
        <v>0.33329999999999999</v>
      </c>
      <c r="M111" s="495">
        <v>0.33</v>
      </c>
      <c r="N111" s="495">
        <v>0.34</v>
      </c>
      <c r="O111" s="495">
        <v>1.0033000000000001</v>
      </c>
      <c r="P111" s="496" t="s">
        <v>581</v>
      </c>
    </row>
    <row r="112" spans="1:16" ht="79.2" customHeight="1" x14ac:dyDescent="0.3">
      <c r="A112" s="918"/>
      <c r="B112" s="936"/>
      <c r="C112" s="489" t="s">
        <v>573</v>
      </c>
      <c r="D112" s="497" t="s">
        <v>588</v>
      </c>
      <c r="E112" s="489" t="s">
        <v>576</v>
      </c>
      <c r="F112" s="489" t="s">
        <v>577</v>
      </c>
      <c r="G112" s="489" t="s">
        <v>589</v>
      </c>
      <c r="H112" s="490">
        <v>12</v>
      </c>
      <c r="I112" s="491">
        <v>26856.98</v>
      </c>
      <c r="J112" s="492" t="s">
        <v>590</v>
      </c>
      <c r="K112" s="493" t="s">
        <v>580</v>
      </c>
      <c r="L112" s="494">
        <v>0.33329999999999999</v>
      </c>
      <c r="M112" s="495">
        <v>0.33</v>
      </c>
      <c r="N112" s="495">
        <v>0.34</v>
      </c>
      <c r="O112" s="495">
        <v>1.0033000000000001</v>
      </c>
      <c r="P112" s="496" t="s">
        <v>581</v>
      </c>
    </row>
    <row r="113" spans="1:16" ht="95.4" customHeight="1" x14ac:dyDescent="0.3">
      <c r="A113" s="918"/>
      <c r="B113" s="936"/>
      <c r="C113" s="489" t="s">
        <v>573</v>
      </c>
      <c r="D113" s="497" t="s">
        <v>591</v>
      </c>
      <c r="E113" s="489" t="s">
        <v>576</v>
      </c>
      <c r="F113" s="489" t="s">
        <v>577</v>
      </c>
      <c r="G113" s="489" t="s">
        <v>592</v>
      </c>
      <c r="H113" s="490">
        <v>12</v>
      </c>
      <c r="I113" s="491">
        <v>3500</v>
      </c>
      <c r="J113" s="492" t="s">
        <v>593</v>
      </c>
      <c r="K113" s="493" t="s">
        <v>580</v>
      </c>
      <c r="L113" s="494">
        <v>0.33329999999999999</v>
      </c>
      <c r="M113" s="495">
        <v>0.33</v>
      </c>
      <c r="N113" s="495">
        <v>0.34</v>
      </c>
      <c r="O113" s="495">
        <v>1.0033000000000001</v>
      </c>
      <c r="P113" s="496" t="s">
        <v>581</v>
      </c>
    </row>
    <row r="114" spans="1:16" ht="77.400000000000006" customHeight="1" x14ac:dyDescent="0.3">
      <c r="A114" s="918"/>
      <c r="B114" s="936"/>
      <c r="C114" s="489" t="s">
        <v>573</v>
      </c>
      <c r="D114" s="497" t="s">
        <v>594</v>
      </c>
      <c r="E114" s="489" t="s">
        <v>576</v>
      </c>
      <c r="F114" s="489" t="s">
        <v>577</v>
      </c>
      <c r="G114" s="489" t="s">
        <v>595</v>
      </c>
      <c r="H114" s="490">
        <v>12</v>
      </c>
      <c r="I114" s="491">
        <v>15000</v>
      </c>
      <c r="J114" s="492" t="s">
        <v>596</v>
      </c>
      <c r="K114" s="493" t="s">
        <v>580</v>
      </c>
      <c r="L114" s="494">
        <v>0.33329999999999999</v>
      </c>
      <c r="M114" s="495">
        <v>0.33</v>
      </c>
      <c r="N114" s="495">
        <v>0.34</v>
      </c>
      <c r="O114" s="495">
        <v>1.0033000000000001</v>
      </c>
      <c r="P114" s="496" t="s">
        <v>581</v>
      </c>
    </row>
    <row r="115" spans="1:16" ht="76.95" customHeight="1" x14ac:dyDescent="0.3">
      <c r="A115" s="918"/>
      <c r="B115" s="936"/>
      <c r="C115" s="489" t="s">
        <v>573</v>
      </c>
      <c r="D115" s="497" t="s">
        <v>597</v>
      </c>
      <c r="E115" s="489" t="s">
        <v>576</v>
      </c>
      <c r="F115" s="489" t="s">
        <v>577</v>
      </c>
      <c r="G115" s="489" t="s">
        <v>598</v>
      </c>
      <c r="H115" s="490">
        <v>12</v>
      </c>
      <c r="I115" s="491">
        <v>2000</v>
      </c>
      <c r="J115" s="492" t="s">
        <v>599</v>
      </c>
      <c r="K115" s="493" t="s">
        <v>580</v>
      </c>
      <c r="L115" s="494">
        <v>0.33329999999999999</v>
      </c>
      <c r="M115" s="495">
        <v>0.33</v>
      </c>
      <c r="N115" s="495">
        <v>0.34</v>
      </c>
      <c r="O115" s="495">
        <v>1.0033000000000001</v>
      </c>
      <c r="P115" s="496" t="s">
        <v>581</v>
      </c>
    </row>
    <row r="116" spans="1:16" ht="84.6" customHeight="1" x14ac:dyDescent="0.3">
      <c r="A116" s="918"/>
      <c r="B116" s="936"/>
      <c r="C116" s="489" t="s">
        <v>573</v>
      </c>
      <c r="D116" s="497" t="s">
        <v>600</v>
      </c>
      <c r="E116" s="489" t="s">
        <v>576</v>
      </c>
      <c r="F116" s="489" t="s">
        <v>577</v>
      </c>
      <c r="G116" s="489" t="s">
        <v>598</v>
      </c>
      <c r="H116" s="490">
        <v>12</v>
      </c>
      <c r="I116" s="491">
        <v>1000</v>
      </c>
      <c r="J116" s="492" t="s">
        <v>601</v>
      </c>
      <c r="K116" s="493" t="s">
        <v>580</v>
      </c>
      <c r="L116" s="494">
        <v>0.33329999999999999</v>
      </c>
      <c r="M116" s="495">
        <v>0.33</v>
      </c>
      <c r="N116" s="495">
        <v>0.34</v>
      </c>
      <c r="O116" s="495">
        <v>1.0033000000000001</v>
      </c>
      <c r="P116" s="496" t="s">
        <v>581</v>
      </c>
    </row>
    <row r="117" spans="1:16" ht="84.6" customHeight="1" x14ac:dyDescent="0.3">
      <c r="A117" s="918"/>
      <c r="B117" s="936"/>
      <c r="C117" s="489" t="s">
        <v>573</v>
      </c>
      <c r="D117" s="497" t="s">
        <v>602</v>
      </c>
      <c r="E117" s="489" t="s">
        <v>576</v>
      </c>
      <c r="F117" s="489" t="s">
        <v>577</v>
      </c>
      <c r="G117" s="489" t="s">
        <v>603</v>
      </c>
      <c r="H117" s="490">
        <v>12</v>
      </c>
      <c r="I117" s="491">
        <v>7736</v>
      </c>
      <c r="J117" s="492" t="s">
        <v>604</v>
      </c>
      <c r="K117" s="493" t="s">
        <v>580</v>
      </c>
      <c r="L117" s="494">
        <v>0.33329999999999999</v>
      </c>
      <c r="M117" s="495">
        <v>0.33</v>
      </c>
      <c r="N117" s="495">
        <v>0.34</v>
      </c>
      <c r="O117" s="495">
        <v>1.0033000000000001</v>
      </c>
      <c r="P117" s="496" t="s">
        <v>581</v>
      </c>
    </row>
    <row r="118" spans="1:16" ht="331.2" customHeight="1" x14ac:dyDescent="0.3">
      <c r="A118" s="918"/>
      <c r="B118" s="936"/>
      <c r="C118" s="489" t="s">
        <v>573</v>
      </c>
      <c r="D118" s="489" t="s">
        <v>605</v>
      </c>
      <c r="E118" s="489" t="s">
        <v>606</v>
      </c>
      <c r="F118" s="489" t="s">
        <v>577</v>
      </c>
      <c r="G118" s="489" t="s">
        <v>607</v>
      </c>
      <c r="H118" s="490">
        <v>12</v>
      </c>
      <c r="I118" s="491">
        <v>15000</v>
      </c>
      <c r="J118" s="490" t="s">
        <v>608</v>
      </c>
      <c r="K118" s="493" t="s">
        <v>580</v>
      </c>
      <c r="L118" s="494">
        <v>1</v>
      </c>
      <c r="M118" s="495">
        <v>0</v>
      </c>
      <c r="N118" s="495">
        <v>0</v>
      </c>
      <c r="O118" s="495">
        <v>1</v>
      </c>
      <c r="P118" s="496" t="s">
        <v>609</v>
      </c>
    </row>
    <row r="119" spans="1:16" ht="75" customHeight="1" x14ac:dyDescent="0.3">
      <c r="A119" s="918"/>
      <c r="B119" s="936"/>
      <c r="C119" s="489" t="s">
        <v>573</v>
      </c>
      <c r="D119" s="489" t="s">
        <v>610</v>
      </c>
      <c r="E119" s="489" t="s">
        <v>606</v>
      </c>
      <c r="F119" s="489" t="s">
        <v>577</v>
      </c>
      <c r="G119" s="489" t="s">
        <v>607</v>
      </c>
      <c r="H119" s="490">
        <v>12</v>
      </c>
      <c r="I119" s="491">
        <v>1000</v>
      </c>
      <c r="J119" s="490" t="s">
        <v>611</v>
      </c>
      <c r="K119" s="493" t="s">
        <v>580</v>
      </c>
      <c r="L119" s="494">
        <v>1</v>
      </c>
      <c r="M119" s="495">
        <v>0</v>
      </c>
      <c r="N119" s="495">
        <v>0</v>
      </c>
      <c r="O119" s="495">
        <v>1</v>
      </c>
      <c r="P119" s="496" t="s">
        <v>609</v>
      </c>
    </row>
    <row r="120" spans="1:16" ht="72.599999999999994" customHeight="1" x14ac:dyDescent="0.3">
      <c r="A120" s="918"/>
      <c r="B120" s="936"/>
      <c r="C120" s="489" t="s">
        <v>573</v>
      </c>
      <c r="D120" s="489" t="s">
        <v>612</v>
      </c>
      <c r="E120" s="489" t="s">
        <v>576</v>
      </c>
      <c r="F120" s="489" t="s">
        <v>577</v>
      </c>
      <c r="G120" s="489" t="s">
        <v>607</v>
      </c>
      <c r="H120" s="490">
        <v>12</v>
      </c>
      <c r="I120" s="491">
        <v>1100</v>
      </c>
      <c r="J120" s="490" t="s">
        <v>613</v>
      </c>
      <c r="K120" s="493" t="s">
        <v>580</v>
      </c>
      <c r="L120" s="494">
        <v>1</v>
      </c>
      <c r="M120" s="495">
        <v>0</v>
      </c>
      <c r="N120" s="495">
        <v>0</v>
      </c>
      <c r="O120" s="495">
        <v>1</v>
      </c>
      <c r="P120" s="496" t="s">
        <v>581</v>
      </c>
    </row>
    <row r="121" spans="1:16" ht="75.599999999999994" customHeight="1" x14ac:dyDescent="0.3">
      <c r="A121" s="918"/>
      <c r="B121" s="936"/>
      <c r="C121" s="489" t="s">
        <v>573</v>
      </c>
      <c r="D121" s="489" t="s">
        <v>614</v>
      </c>
      <c r="E121" s="489" t="s">
        <v>576</v>
      </c>
      <c r="F121" s="489" t="s">
        <v>577</v>
      </c>
      <c r="G121" s="489" t="s">
        <v>615</v>
      </c>
      <c r="H121" s="490">
        <v>8</v>
      </c>
      <c r="I121" s="491">
        <v>2000</v>
      </c>
      <c r="J121" s="490" t="s">
        <v>616</v>
      </c>
      <c r="K121" s="493" t="s">
        <v>580</v>
      </c>
      <c r="L121" s="494">
        <v>0.5</v>
      </c>
      <c r="M121" s="495">
        <v>0.5</v>
      </c>
      <c r="N121" s="495">
        <v>0</v>
      </c>
      <c r="O121" s="495">
        <v>1</v>
      </c>
      <c r="P121" s="496" t="s">
        <v>609</v>
      </c>
    </row>
    <row r="122" spans="1:16" ht="75" customHeight="1" x14ac:dyDescent="0.3">
      <c r="A122" s="918"/>
      <c r="B122" s="936"/>
      <c r="C122" s="489" t="s">
        <v>573</v>
      </c>
      <c r="D122" s="489" t="s">
        <v>617</v>
      </c>
      <c r="E122" s="489" t="s">
        <v>576</v>
      </c>
      <c r="F122" s="489" t="s">
        <v>577</v>
      </c>
      <c r="G122" s="489" t="s">
        <v>607</v>
      </c>
      <c r="H122" s="490">
        <v>4</v>
      </c>
      <c r="I122" s="491">
        <v>5000</v>
      </c>
      <c r="J122" s="490" t="s">
        <v>618</v>
      </c>
      <c r="K122" s="493" t="s">
        <v>580</v>
      </c>
      <c r="L122" s="494">
        <v>1</v>
      </c>
      <c r="M122" s="495">
        <v>0</v>
      </c>
      <c r="N122" s="495">
        <v>0</v>
      </c>
      <c r="O122" s="495">
        <v>1</v>
      </c>
      <c r="P122" s="496" t="s">
        <v>609</v>
      </c>
    </row>
    <row r="123" spans="1:16" ht="70.2" customHeight="1" x14ac:dyDescent="0.3">
      <c r="A123" s="918"/>
      <c r="B123" s="936"/>
      <c r="C123" s="489" t="s">
        <v>573</v>
      </c>
      <c r="D123" s="489" t="s">
        <v>619</v>
      </c>
      <c r="E123" s="489" t="s">
        <v>576</v>
      </c>
      <c r="F123" s="489" t="s">
        <v>577</v>
      </c>
      <c r="G123" s="489" t="s">
        <v>607</v>
      </c>
      <c r="H123" s="490">
        <v>4</v>
      </c>
      <c r="I123" s="491">
        <v>7000</v>
      </c>
      <c r="J123" s="490" t="s">
        <v>618</v>
      </c>
      <c r="K123" s="493" t="s">
        <v>580</v>
      </c>
      <c r="L123" s="494">
        <v>1</v>
      </c>
      <c r="M123" s="495">
        <v>0</v>
      </c>
      <c r="N123" s="495">
        <v>0</v>
      </c>
      <c r="O123" s="495">
        <v>1</v>
      </c>
      <c r="P123" s="496" t="s">
        <v>609</v>
      </c>
    </row>
    <row r="124" spans="1:16" ht="71.400000000000006" customHeight="1" x14ac:dyDescent="0.3">
      <c r="A124" s="918"/>
      <c r="B124" s="936"/>
      <c r="C124" s="489" t="s">
        <v>573</v>
      </c>
      <c r="D124" s="489" t="s">
        <v>620</v>
      </c>
      <c r="E124" s="489" t="s">
        <v>576</v>
      </c>
      <c r="F124" s="489" t="s">
        <v>577</v>
      </c>
      <c r="G124" s="489" t="s">
        <v>607</v>
      </c>
      <c r="H124" s="490">
        <v>4</v>
      </c>
      <c r="I124" s="491">
        <v>3600</v>
      </c>
      <c r="J124" s="490" t="s">
        <v>621</v>
      </c>
      <c r="K124" s="493" t="s">
        <v>580</v>
      </c>
      <c r="L124" s="494">
        <v>1</v>
      </c>
      <c r="M124" s="495">
        <v>0</v>
      </c>
      <c r="N124" s="495">
        <v>0</v>
      </c>
      <c r="O124" s="495">
        <v>1</v>
      </c>
      <c r="P124" s="496" t="s">
        <v>609</v>
      </c>
    </row>
    <row r="125" spans="1:16" ht="73.2" customHeight="1" x14ac:dyDescent="0.3">
      <c r="A125" s="918"/>
      <c r="B125" s="936"/>
      <c r="C125" s="489" t="s">
        <v>573</v>
      </c>
      <c r="D125" s="489" t="s">
        <v>622</v>
      </c>
      <c r="E125" s="489" t="s">
        <v>576</v>
      </c>
      <c r="F125" s="489" t="s">
        <v>577</v>
      </c>
      <c r="G125" s="489" t="s">
        <v>623</v>
      </c>
      <c r="H125" s="490">
        <v>12</v>
      </c>
      <c r="I125" s="491">
        <v>7000</v>
      </c>
      <c r="J125" s="490" t="s">
        <v>624</v>
      </c>
      <c r="K125" s="493" t="s">
        <v>580</v>
      </c>
      <c r="L125" s="494">
        <v>0.33329999999999999</v>
      </c>
      <c r="M125" s="495">
        <v>0.33</v>
      </c>
      <c r="N125" s="495">
        <v>0.34</v>
      </c>
      <c r="O125" s="495">
        <v>1.0033000000000001</v>
      </c>
      <c r="P125" s="496" t="s">
        <v>609</v>
      </c>
    </row>
    <row r="126" spans="1:16" ht="79.2" customHeight="1" x14ac:dyDescent="0.3">
      <c r="A126" s="918"/>
      <c r="B126" s="936"/>
      <c r="C126" s="489" t="s">
        <v>573</v>
      </c>
      <c r="D126" s="489" t="s">
        <v>625</v>
      </c>
      <c r="E126" s="489" t="s">
        <v>576</v>
      </c>
      <c r="F126" s="489" t="s">
        <v>577</v>
      </c>
      <c r="G126" s="489" t="s">
        <v>623</v>
      </c>
      <c r="H126" s="490">
        <v>12</v>
      </c>
      <c r="I126" s="491">
        <v>70000</v>
      </c>
      <c r="J126" s="490" t="s">
        <v>626</v>
      </c>
      <c r="K126" s="493" t="s">
        <v>580</v>
      </c>
      <c r="L126" s="494">
        <v>0.33329999999999999</v>
      </c>
      <c r="M126" s="495">
        <v>0.33</v>
      </c>
      <c r="N126" s="495">
        <v>0.34</v>
      </c>
      <c r="O126" s="495">
        <v>1.0033000000000001</v>
      </c>
      <c r="P126" s="496" t="s">
        <v>609</v>
      </c>
    </row>
    <row r="127" spans="1:16" ht="73.2" customHeight="1" x14ac:dyDescent="0.3">
      <c r="A127" s="918"/>
      <c r="B127" s="936"/>
      <c r="C127" s="489" t="s">
        <v>573</v>
      </c>
      <c r="D127" s="489" t="s">
        <v>627</v>
      </c>
      <c r="E127" s="489" t="s">
        <v>576</v>
      </c>
      <c r="F127" s="489" t="s">
        <v>577</v>
      </c>
      <c r="G127" s="489" t="s">
        <v>623</v>
      </c>
      <c r="H127" s="490">
        <v>8</v>
      </c>
      <c r="I127" s="491">
        <v>3000</v>
      </c>
      <c r="J127" s="490" t="s">
        <v>628</v>
      </c>
      <c r="K127" s="493" t="s">
        <v>580</v>
      </c>
      <c r="L127" s="494">
        <v>0.5</v>
      </c>
      <c r="M127" s="495">
        <v>0.5</v>
      </c>
      <c r="N127" s="495">
        <v>0</v>
      </c>
      <c r="O127" s="495">
        <v>1</v>
      </c>
      <c r="P127" s="496" t="s">
        <v>609</v>
      </c>
    </row>
    <row r="128" spans="1:16" ht="75" customHeight="1" x14ac:dyDescent="0.3">
      <c r="A128" s="918"/>
      <c r="B128" s="936"/>
      <c r="C128" s="489" t="s">
        <v>573</v>
      </c>
      <c r="D128" s="489" t="s">
        <v>629</v>
      </c>
      <c r="E128" s="489" t="s">
        <v>576</v>
      </c>
      <c r="F128" s="489" t="s">
        <v>577</v>
      </c>
      <c r="G128" s="489" t="s">
        <v>623</v>
      </c>
      <c r="H128" s="490">
        <v>8</v>
      </c>
      <c r="I128" s="491">
        <v>2000</v>
      </c>
      <c r="J128" s="490" t="s">
        <v>630</v>
      </c>
      <c r="K128" s="493" t="s">
        <v>580</v>
      </c>
      <c r="L128" s="494">
        <v>0.5</v>
      </c>
      <c r="M128" s="495">
        <v>0.5</v>
      </c>
      <c r="N128" s="495">
        <v>0</v>
      </c>
      <c r="O128" s="495">
        <v>1</v>
      </c>
      <c r="P128" s="496" t="s">
        <v>609</v>
      </c>
    </row>
    <row r="129" spans="1:16" ht="61.2" customHeight="1" x14ac:dyDescent="0.3">
      <c r="A129" s="918"/>
      <c r="B129" s="936"/>
      <c r="C129" s="489" t="s">
        <v>573</v>
      </c>
      <c r="D129" s="489" t="s">
        <v>631</v>
      </c>
      <c r="E129" s="489" t="s">
        <v>576</v>
      </c>
      <c r="F129" s="489" t="s">
        <v>577</v>
      </c>
      <c r="G129" s="498" t="s">
        <v>623</v>
      </c>
      <c r="H129" s="490">
        <v>8</v>
      </c>
      <c r="I129" s="491">
        <v>7000</v>
      </c>
      <c r="J129" s="490" t="s">
        <v>632</v>
      </c>
      <c r="K129" s="493" t="s">
        <v>580</v>
      </c>
      <c r="L129" s="494">
        <v>0.5</v>
      </c>
      <c r="M129" s="495">
        <v>0.5</v>
      </c>
      <c r="N129" s="495">
        <v>0</v>
      </c>
      <c r="O129" s="495">
        <v>1</v>
      </c>
      <c r="P129" s="496" t="s">
        <v>609</v>
      </c>
    </row>
    <row r="130" spans="1:16" ht="20.399999999999999" x14ac:dyDescent="0.3">
      <c r="A130" s="906" t="s">
        <v>990</v>
      </c>
      <c r="B130" s="909" t="s">
        <v>496</v>
      </c>
      <c r="C130" s="508" t="s">
        <v>246</v>
      </c>
      <c r="D130" s="506" t="s">
        <v>247</v>
      </c>
      <c r="E130" s="509" t="s">
        <v>245</v>
      </c>
      <c r="F130" s="508" t="s">
        <v>248</v>
      </c>
      <c r="G130" s="508" t="s">
        <v>249</v>
      </c>
      <c r="H130" s="510">
        <v>12</v>
      </c>
      <c r="I130" s="502">
        <v>87204</v>
      </c>
      <c r="J130" s="511"/>
      <c r="K130" s="508" t="s">
        <v>246</v>
      </c>
      <c r="L130" s="512">
        <v>0.33</v>
      </c>
      <c r="M130" s="512">
        <v>0.33</v>
      </c>
      <c r="N130" s="512">
        <v>0.34</v>
      </c>
      <c r="O130" s="513">
        <v>1</v>
      </c>
      <c r="P130" s="511"/>
    </row>
    <row r="131" spans="1:16" ht="20.399999999999999" x14ac:dyDescent="0.3">
      <c r="A131" s="907"/>
      <c r="B131" s="910"/>
      <c r="C131" s="508" t="s">
        <v>246</v>
      </c>
      <c r="D131" s="506" t="s">
        <v>251</v>
      </c>
      <c r="E131" s="509" t="s">
        <v>250</v>
      </c>
      <c r="F131" s="508" t="s">
        <v>252</v>
      </c>
      <c r="G131" s="508" t="s">
        <v>249</v>
      </c>
      <c r="H131" s="510">
        <v>12</v>
      </c>
      <c r="I131" s="502">
        <v>24958.02</v>
      </c>
      <c r="J131" s="511"/>
      <c r="K131" s="508" t="s">
        <v>246</v>
      </c>
      <c r="L131" s="512">
        <v>0.33</v>
      </c>
      <c r="M131" s="512">
        <v>0.33</v>
      </c>
      <c r="N131" s="512">
        <v>0.34</v>
      </c>
      <c r="O131" s="513">
        <v>1</v>
      </c>
      <c r="P131" s="511"/>
    </row>
    <row r="132" spans="1:16" ht="20.399999999999999" x14ac:dyDescent="0.3">
      <c r="A132" s="907"/>
      <c r="B132" s="910"/>
      <c r="C132" s="508" t="s">
        <v>246</v>
      </c>
      <c r="D132" s="506" t="s">
        <v>254</v>
      </c>
      <c r="E132" s="509" t="s">
        <v>253</v>
      </c>
      <c r="F132" s="508" t="s">
        <v>248</v>
      </c>
      <c r="G132" s="508" t="s">
        <v>249</v>
      </c>
      <c r="H132" s="510">
        <v>1</v>
      </c>
      <c r="I132" s="502">
        <v>9020</v>
      </c>
      <c r="J132" s="511"/>
      <c r="K132" s="508" t="s">
        <v>246</v>
      </c>
      <c r="L132" s="512">
        <v>0.33</v>
      </c>
      <c r="M132" s="512">
        <v>0.33</v>
      </c>
      <c r="N132" s="512">
        <v>0.34</v>
      </c>
      <c r="O132" s="513"/>
      <c r="P132" s="511"/>
    </row>
    <row r="133" spans="1:16" ht="20.399999999999999" x14ac:dyDescent="0.3">
      <c r="A133" s="907"/>
      <c r="B133" s="910"/>
      <c r="C133" s="508" t="s">
        <v>246</v>
      </c>
      <c r="D133" s="506" t="s">
        <v>254</v>
      </c>
      <c r="E133" s="509" t="s">
        <v>255</v>
      </c>
      <c r="F133" s="508" t="s">
        <v>248</v>
      </c>
      <c r="G133" s="508" t="s">
        <v>249</v>
      </c>
      <c r="H133" s="510">
        <v>1</v>
      </c>
      <c r="I133" s="502">
        <v>4620</v>
      </c>
      <c r="J133" s="511"/>
      <c r="K133" s="508" t="s">
        <v>246</v>
      </c>
      <c r="L133" s="512">
        <v>0.33</v>
      </c>
      <c r="M133" s="512">
        <v>0.33</v>
      </c>
      <c r="N133" s="512">
        <v>0.34</v>
      </c>
      <c r="O133" s="513"/>
      <c r="P133" s="511"/>
    </row>
    <row r="134" spans="1:16" ht="20.399999999999999" x14ac:dyDescent="0.3">
      <c r="A134" s="907"/>
      <c r="B134" s="910"/>
      <c r="C134" s="508"/>
      <c r="D134" s="506" t="s">
        <v>254</v>
      </c>
      <c r="E134" s="509" t="s">
        <v>256</v>
      </c>
      <c r="F134" s="508" t="s">
        <v>248</v>
      </c>
      <c r="G134" s="508" t="s">
        <v>249</v>
      </c>
      <c r="H134" s="510">
        <v>12</v>
      </c>
      <c r="I134" s="502">
        <v>2500</v>
      </c>
      <c r="J134" s="511"/>
      <c r="K134" s="508" t="s">
        <v>246</v>
      </c>
      <c r="L134" s="512">
        <v>0.33</v>
      </c>
      <c r="M134" s="512">
        <v>0.33</v>
      </c>
      <c r="N134" s="512">
        <v>0.34</v>
      </c>
      <c r="O134" s="513"/>
      <c r="P134" s="511"/>
    </row>
    <row r="135" spans="1:16" ht="20.399999999999999" x14ac:dyDescent="0.3">
      <c r="A135" s="907"/>
      <c r="B135" s="910"/>
      <c r="C135" s="508" t="s">
        <v>246</v>
      </c>
      <c r="D135" s="506" t="s">
        <v>258</v>
      </c>
      <c r="E135" s="509" t="s">
        <v>257</v>
      </c>
      <c r="F135" s="508" t="s">
        <v>248</v>
      </c>
      <c r="G135" s="508" t="s">
        <v>259</v>
      </c>
      <c r="H135" s="510">
        <v>12</v>
      </c>
      <c r="I135" s="502">
        <v>20000</v>
      </c>
      <c r="J135" s="511"/>
      <c r="K135" s="508" t="s">
        <v>246</v>
      </c>
      <c r="L135" s="512">
        <v>0.33</v>
      </c>
      <c r="M135" s="512">
        <v>0.33</v>
      </c>
      <c r="N135" s="512">
        <v>0.34</v>
      </c>
      <c r="O135" s="513"/>
      <c r="P135" s="511"/>
    </row>
    <row r="136" spans="1:16" ht="20.399999999999999" x14ac:dyDescent="0.3">
      <c r="A136" s="907"/>
      <c r="B136" s="910"/>
      <c r="C136" s="508"/>
      <c r="D136" s="506"/>
      <c r="E136" s="509" t="s">
        <v>260</v>
      </c>
      <c r="F136" s="508" t="s">
        <v>248</v>
      </c>
      <c r="G136" s="508" t="s">
        <v>249</v>
      </c>
      <c r="H136" s="510"/>
      <c r="I136" s="502">
        <v>2000</v>
      </c>
      <c r="J136" s="511"/>
      <c r="K136" s="508" t="s">
        <v>246</v>
      </c>
      <c r="L136" s="512">
        <v>0.33</v>
      </c>
      <c r="M136" s="512">
        <v>0.33</v>
      </c>
      <c r="N136" s="512">
        <v>0.34</v>
      </c>
      <c r="O136" s="513"/>
      <c r="P136" s="511"/>
    </row>
    <row r="137" spans="1:16" ht="20.399999999999999" x14ac:dyDescent="0.3">
      <c r="A137" s="907"/>
      <c r="B137" s="910"/>
      <c r="C137" s="508" t="s">
        <v>246</v>
      </c>
      <c r="D137" s="506"/>
      <c r="E137" s="509" t="s">
        <v>261</v>
      </c>
      <c r="F137" s="508" t="s">
        <v>248</v>
      </c>
      <c r="G137" s="508" t="s">
        <v>259</v>
      </c>
      <c r="H137" s="510">
        <v>12</v>
      </c>
      <c r="I137" s="502">
        <v>12715.14</v>
      </c>
      <c r="J137" s="511"/>
      <c r="K137" s="508" t="s">
        <v>246</v>
      </c>
      <c r="L137" s="512">
        <v>0.33</v>
      </c>
      <c r="M137" s="512">
        <v>0.33</v>
      </c>
      <c r="N137" s="512">
        <v>0.34</v>
      </c>
      <c r="O137" s="513">
        <v>1</v>
      </c>
      <c r="P137" s="511"/>
    </row>
    <row r="138" spans="1:16" ht="20.399999999999999" x14ac:dyDescent="0.3">
      <c r="A138" s="907"/>
      <c r="B138" s="910"/>
      <c r="C138" s="508" t="s">
        <v>246</v>
      </c>
      <c r="D138" s="506" t="s">
        <v>263</v>
      </c>
      <c r="E138" s="509" t="s">
        <v>262</v>
      </c>
      <c r="F138" s="508"/>
      <c r="G138" s="508"/>
      <c r="H138" s="510">
        <v>12</v>
      </c>
      <c r="I138" s="502">
        <v>9017.09</v>
      </c>
      <c r="J138" s="511"/>
      <c r="K138" s="508" t="s">
        <v>246</v>
      </c>
      <c r="L138" s="512">
        <v>0.33</v>
      </c>
      <c r="M138" s="512">
        <v>0.33</v>
      </c>
      <c r="N138" s="512">
        <v>0.34</v>
      </c>
      <c r="O138" s="513">
        <v>1</v>
      </c>
      <c r="P138" s="511"/>
    </row>
    <row r="139" spans="1:16" ht="20.399999999999999" x14ac:dyDescent="0.3">
      <c r="A139" s="907"/>
      <c r="B139" s="910"/>
      <c r="C139" s="508" t="s">
        <v>246</v>
      </c>
      <c r="D139" s="506"/>
      <c r="E139" s="509" t="s">
        <v>264</v>
      </c>
      <c r="F139" s="508"/>
      <c r="G139" s="508"/>
      <c r="H139" s="510"/>
      <c r="I139" s="502">
        <v>4500</v>
      </c>
      <c r="J139" s="511"/>
      <c r="K139" s="508" t="s">
        <v>246</v>
      </c>
      <c r="L139" s="512">
        <v>0.33</v>
      </c>
      <c r="M139" s="512">
        <v>0.33</v>
      </c>
      <c r="N139" s="512">
        <v>0.34</v>
      </c>
      <c r="O139" s="513">
        <v>1</v>
      </c>
      <c r="P139" s="511"/>
    </row>
    <row r="140" spans="1:16" ht="20.399999999999999" x14ac:dyDescent="0.3">
      <c r="A140" s="907"/>
      <c r="B140" s="910"/>
      <c r="C140" s="508" t="s">
        <v>246</v>
      </c>
      <c r="D140" s="506" t="s">
        <v>265</v>
      </c>
      <c r="E140" s="509" t="s">
        <v>47</v>
      </c>
      <c r="F140" s="508" t="s">
        <v>266</v>
      </c>
      <c r="G140" s="508" t="s">
        <v>267</v>
      </c>
      <c r="H140" s="510">
        <v>12</v>
      </c>
      <c r="I140" s="502">
        <v>250</v>
      </c>
      <c r="J140" s="511"/>
      <c r="K140" s="508" t="s">
        <v>246</v>
      </c>
      <c r="L140" s="512">
        <v>0.33</v>
      </c>
      <c r="M140" s="512">
        <v>0.33</v>
      </c>
      <c r="N140" s="512">
        <v>0.34</v>
      </c>
      <c r="O140" s="513">
        <v>1</v>
      </c>
      <c r="P140" s="511"/>
    </row>
    <row r="141" spans="1:16" ht="20.399999999999999" x14ac:dyDescent="0.3">
      <c r="A141" s="907"/>
      <c r="B141" s="910"/>
      <c r="C141" s="508" t="s">
        <v>246</v>
      </c>
      <c r="D141" s="506" t="s">
        <v>265</v>
      </c>
      <c r="E141" s="509" t="s">
        <v>268</v>
      </c>
      <c r="F141" s="508" t="s">
        <v>266</v>
      </c>
      <c r="G141" s="508" t="s">
        <v>267</v>
      </c>
      <c r="H141" s="510">
        <v>12</v>
      </c>
      <c r="I141" s="502">
        <v>1715.75</v>
      </c>
      <c r="J141" s="511"/>
      <c r="K141" s="508" t="s">
        <v>246</v>
      </c>
      <c r="L141" s="512">
        <v>0.33</v>
      </c>
      <c r="M141" s="512">
        <v>0.33</v>
      </c>
      <c r="N141" s="512">
        <v>0.34</v>
      </c>
      <c r="O141" s="513">
        <v>1</v>
      </c>
      <c r="P141" s="511"/>
    </row>
    <row r="142" spans="1:16" ht="20.399999999999999" x14ac:dyDescent="0.3">
      <c r="A142" s="907"/>
      <c r="B142" s="910"/>
      <c r="C142" s="508" t="s">
        <v>246</v>
      </c>
      <c r="D142" s="506" t="s">
        <v>265</v>
      </c>
      <c r="E142" s="509" t="s">
        <v>269</v>
      </c>
      <c r="F142" s="508" t="s">
        <v>266</v>
      </c>
      <c r="G142" s="508" t="s">
        <v>267</v>
      </c>
      <c r="H142" s="510">
        <v>12</v>
      </c>
      <c r="I142" s="502">
        <v>200</v>
      </c>
      <c r="J142" s="511"/>
      <c r="K142" s="508" t="s">
        <v>246</v>
      </c>
      <c r="L142" s="512">
        <v>0.33</v>
      </c>
      <c r="M142" s="512">
        <v>0.33</v>
      </c>
      <c r="N142" s="512">
        <v>0.34</v>
      </c>
      <c r="O142" s="513">
        <v>1</v>
      </c>
      <c r="P142" s="511"/>
    </row>
    <row r="143" spans="1:16" ht="20.399999999999999" x14ac:dyDescent="0.3">
      <c r="A143" s="907"/>
      <c r="B143" s="910"/>
      <c r="C143" s="508" t="s">
        <v>246</v>
      </c>
      <c r="D143" s="506" t="s">
        <v>265</v>
      </c>
      <c r="E143" s="514" t="s">
        <v>52</v>
      </c>
      <c r="F143" s="508" t="s">
        <v>266</v>
      </c>
      <c r="G143" s="508" t="s">
        <v>267</v>
      </c>
      <c r="H143" s="510">
        <v>12</v>
      </c>
      <c r="I143" s="502">
        <v>100</v>
      </c>
      <c r="J143" s="511"/>
      <c r="K143" s="508" t="s">
        <v>246</v>
      </c>
      <c r="L143" s="512">
        <v>0.33</v>
      </c>
      <c r="M143" s="512">
        <v>0.33</v>
      </c>
      <c r="N143" s="512">
        <v>0.34</v>
      </c>
      <c r="O143" s="513">
        <v>1</v>
      </c>
      <c r="P143" s="511"/>
    </row>
    <row r="144" spans="1:16" ht="20.399999999999999" x14ac:dyDescent="0.3">
      <c r="A144" s="907"/>
      <c r="B144" s="910"/>
      <c r="C144" s="508" t="s">
        <v>246</v>
      </c>
      <c r="D144" s="506"/>
      <c r="E144" s="509" t="s">
        <v>270</v>
      </c>
      <c r="F144" s="508" t="s">
        <v>266</v>
      </c>
      <c r="G144" s="508"/>
      <c r="H144" s="510">
        <v>12</v>
      </c>
      <c r="I144" s="502">
        <v>2000</v>
      </c>
      <c r="J144" s="511"/>
      <c r="K144" s="508" t="s">
        <v>246</v>
      </c>
      <c r="L144" s="512">
        <v>0.33</v>
      </c>
      <c r="M144" s="512">
        <v>0.33</v>
      </c>
      <c r="N144" s="512">
        <v>0.34</v>
      </c>
      <c r="O144" s="513">
        <v>1</v>
      </c>
      <c r="P144" s="511"/>
    </row>
    <row r="145" spans="1:16" ht="20.399999999999999" x14ac:dyDescent="0.3">
      <c r="A145" s="907"/>
      <c r="B145" s="910"/>
      <c r="C145" s="508" t="s">
        <v>246</v>
      </c>
      <c r="D145" s="506"/>
      <c r="E145" s="509" t="s">
        <v>271</v>
      </c>
      <c r="F145" s="508" t="s">
        <v>266</v>
      </c>
      <c r="G145" s="508" t="s">
        <v>259</v>
      </c>
      <c r="H145" s="510">
        <v>12</v>
      </c>
      <c r="I145" s="502">
        <v>2500</v>
      </c>
      <c r="J145" s="511"/>
      <c r="K145" s="508" t="s">
        <v>246</v>
      </c>
      <c r="L145" s="512">
        <v>0.33</v>
      </c>
      <c r="M145" s="512">
        <v>0.33</v>
      </c>
      <c r="N145" s="512">
        <v>0.34</v>
      </c>
      <c r="O145" s="513">
        <v>1</v>
      </c>
      <c r="P145" s="511"/>
    </row>
    <row r="146" spans="1:16" ht="20.399999999999999" x14ac:dyDescent="0.3">
      <c r="A146" s="907"/>
      <c r="B146" s="910"/>
      <c r="C146" s="508" t="s">
        <v>246</v>
      </c>
      <c r="D146" s="506" t="s">
        <v>263</v>
      </c>
      <c r="E146" s="509" t="s">
        <v>272</v>
      </c>
      <c r="F146" s="508" t="s">
        <v>266</v>
      </c>
      <c r="G146" s="508" t="s">
        <v>259</v>
      </c>
      <c r="H146" s="510">
        <v>12</v>
      </c>
      <c r="I146" s="502">
        <v>20000</v>
      </c>
      <c r="J146" s="511"/>
      <c r="K146" s="508" t="s">
        <v>246</v>
      </c>
      <c r="L146" s="512">
        <v>0.33</v>
      </c>
      <c r="M146" s="512">
        <v>0.33</v>
      </c>
      <c r="N146" s="512">
        <v>0.34</v>
      </c>
      <c r="O146" s="513">
        <v>1</v>
      </c>
      <c r="P146" s="511"/>
    </row>
    <row r="147" spans="1:16" ht="20.399999999999999" x14ac:dyDescent="0.3">
      <c r="A147" s="907"/>
      <c r="B147" s="910"/>
      <c r="C147" s="508" t="s">
        <v>246</v>
      </c>
      <c r="D147" s="506" t="s">
        <v>1193</v>
      </c>
      <c r="E147" s="509" t="s">
        <v>273</v>
      </c>
      <c r="F147" s="508" t="s">
        <v>266</v>
      </c>
      <c r="G147" s="508" t="s">
        <v>259</v>
      </c>
      <c r="H147" s="510">
        <v>12</v>
      </c>
      <c r="I147" s="502">
        <v>40000</v>
      </c>
      <c r="J147" s="511"/>
      <c r="K147" s="508" t="s">
        <v>246</v>
      </c>
      <c r="L147" s="512">
        <v>0.33</v>
      </c>
      <c r="M147" s="512">
        <v>0.33</v>
      </c>
      <c r="N147" s="512">
        <v>0.34</v>
      </c>
      <c r="O147" s="513">
        <v>1</v>
      </c>
      <c r="P147" s="511"/>
    </row>
    <row r="148" spans="1:16" ht="20.399999999999999" x14ac:dyDescent="0.3">
      <c r="A148" s="907"/>
      <c r="B148" s="910"/>
      <c r="C148" s="508" t="s">
        <v>246</v>
      </c>
      <c r="D148" s="506" t="s">
        <v>263</v>
      </c>
      <c r="E148" s="509" t="s">
        <v>64</v>
      </c>
      <c r="F148" s="508" t="s">
        <v>266</v>
      </c>
      <c r="G148" s="508" t="s">
        <v>259</v>
      </c>
      <c r="H148" s="510">
        <v>12</v>
      </c>
      <c r="I148" s="502">
        <v>100</v>
      </c>
      <c r="J148" s="511"/>
      <c r="K148" s="508" t="s">
        <v>246</v>
      </c>
      <c r="L148" s="512">
        <v>0.33</v>
      </c>
      <c r="M148" s="512">
        <v>0.33</v>
      </c>
      <c r="N148" s="512">
        <v>0.34</v>
      </c>
      <c r="O148" s="513">
        <v>1</v>
      </c>
      <c r="P148" s="511"/>
    </row>
    <row r="149" spans="1:16" ht="20.399999999999999" x14ac:dyDescent="0.3">
      <c r="A149" s="907"/>
      <c r="B149" s="910"/>
      <c r="C149" s="515" t="s">
        <v>246</v>
      </c>
      <c r="D149" s="516"/>
      <c r="E149" s="516" t="s">
        <v>274</v>
      </c>
      <c r="F149" s="515" t="s">
        <v>266</v>
      </c>
      <c r="G149" s="515" t="s">
        <v>259</v>
      </c>
      <c r="H149" s="517"/>
      <c r="I149" s="504">
        <v>500</v>
      </c>
      <c r="J149" s="511"/>
      <c r="K149" s="508" t="s">
        <v>246</v>
      </c>
      <c r="L149" s="512">
        <v>0.33</v>
      </c>
      <c r="M149" s="512">
        <v>0.33</v>
      </c>
      <c r="N149" s="512">
        <v>0.34</v>
      </c>
      <c r="O149" s="513">
        <v>1</v>
      </c>
      <c r="P149" s="518"/>
    </row>
    <row r="150" spans="1:16" ht="20.399999999999999" x14ac:dyDescent="0.3">
      <c r="A150" s="907"/>
      <c r="B150" s="910"/>
      <c r="C150" s="515" t="s">
        <v>246</v>
      </c>
      <c r="D150" s="506" t="s">
        <v>276</v>
      </c>
      <c r="E150" s="506" t="s">
        <v>275</v>
      </c>
      <c r="F150" s="506" t="s">
        <v>266</v>
      </c>
      <c r="G150" s="511"/>
      <c r="H150" s="511"/>
      <c r="I150" s="519">
        <v>2000</v>
      </c>
      <c r="J150" s="511"/>
      <c r="K150" s="508" t="s">
        <v>246</v>
      </c>
      <c r="L150" s="512">
        <v>0.33</v>
      </c>
      <c r="M150" s="512">
        <v>0.33</v>
      </c>
      <c r="N150" s="512">
        <v>0.34</v>
      </c>
      <c r="O150" s="513">
        <v>1</v>
      </c>
      <c r="P150" s="511"/>
    </row>
    <row r="151" spans="1:16" ht="20.399999999999999" x14ac:dyDescent="0.3">
      <c r="A151" s="907"/>
      <c r="B151" s="910"/>
      <c r="C151" s="515" t="s">
        <v>246</v>
      </c>
      <c r="D151" s="520" t="s">
        <v>278</v>
      </c>
      <c r="E151" s="506" t="s">
        <v>277</v>
      </c>
      <c r="F151" s="520"/>
      <c r="G151" s="520"/>
      <c r="H151" s="520"/>
      <c r="I151" s="520">
        <v>500</v>
      </c>
      <c r="J151" s="511"/>
      <c r="K151" s="508" t="s">
        <v>246</v>
      </c>
      <c r="L151" s="512">
        <v>0.33</v>
      </c>
      <c r="M151" s="512">
        <v>0.33</v>
      </c>
      <c r="N151" s="512">
        <v>0.34</v>
      </c>
      <c r="O151" s="513">
        <v>1</v>
      </c>
      <c r="P151" s="520"/>
    </row>
    <row r="152" spans="1:16" ht="20.399999999999999" x14ac:dyDescent="0.3">
      <c r="A152" s="907"/>
      <c r="B152" s="910"/>
      <c r="C152" s="515" t="s">
        <v>246</v>
      </c>
      <c r="D152" s="521" t="s">
        <v>280</v>
      </c>
      <c r="E152" s="506" t="s">
        <v>279</v>
      </c>
      <c r="F152" s="522"/>
      <c r="G152" s="522"/>
      <c r="H152" s="522"/>
      <c r="I152" s="502">
        <v>3000</v>
      </c>
      <c r="J152" s="511"/>
      <c r="K152" s="508" t="s">
        <v>246</v>
      </c>
      <c r="L152" s="512">
        <v>0.33</v>
      </c>
      <c r="M152" s="512">
        <v>0.33</v>
      </c>
      <c r="N152" s="512">
        <v>0.34</v>
      </c>
      <c r="O152" s="513">
        <v>1</v>
      </c>
      <c r="P152" s="520"/>
    </row>
    <row r="153" spans="1:16" ht="21.6" x14ac:dyDescent="0.3">
      <c r="A153" s="907"/>
      <c r="B153" s="910"/>
      <c r="C153" s="515" t="s">
        <v>246</v>
      </c>
      <c r="D153" s="521" t="s">
        <v>282</v>
      </c>
      <c r="E153" s="521" t="s">
        <v>281</v>
      </c>
      <c r="F153" s="522"/>
      <c r="G153" s="522"/>
      <c r="H153" s="522"/>
      <c r="I153" s="523">
        <v>1000</v>
      </c>
      <c r="J153" s="511"/>
      <c r="K153" s="508" t="s">
        <v>246</v>
      </c>
      <c r="L153" s="512">
        <v>0.33</v>
      </c>
      <c r="M153" s="512">
        <v>0.33</v>
      </c>
      <c r="N153" s="512">
        <v>0.34</v>
      </c>
      <c r="O153" s="513">
        <v>1</v>
      </c>
      <c r="P153" s="520"/>
    </row>
    <row r="154" spans="1:16" ht="21.6" x14ac:dyDescent="0.3">
      <c r="A154" s="907"/>
      <c r="B154" s="910"/>
      <c r="C154" s="515" t="s">
        <v>246</v>
      </c>
      <c r="D154" s="520"/>
      <c r="E154" s="521" t="s">
        <v>283</v>
      </c>
      <c r="F154" s="520"/>
      <c r="G154" s="520"/>
      <c r="H154" s="520"/>
      <c r="I154" s="502">
        <v>1600</v>
      </c>
      <c r="J154" s="511"/>
      <c r="K154" s="508" t="s">
        <v>246</v>
      </c>
      <c r="L154" s="512">
        <v>0.33</v>
      </c>
      <c r="M154" s="512">
        <v>0.33</v>
      </c>
      <c r="N154" s="512">
        <v>0.34</v>
      </c>
      <c r="O154" s="513">
        <v>1</v>
      </c>
      <c r="P154" s="520"/>
    </row>
    <row r="155" spans="1:16" ht="21.6" x14ac:dyDescent="0.3">
      <c r="A155" s="907"/>
      <c r="B155" s="910"/>
      <c r="C155" s="515" t="s">
        <v>246</v>
      </c>
      <c r="D155" s="520" t="s">
        <v>278</v>
      </c>
      <c r="E155" s="521" t="s">
        <v>284</v>
      </c>
      <c r="F155" s="520"/>
      <c r="G155" s="520"/>
      <c r="H155" s="520"/>
      <c r="I155" s="502">
        <v>7500</v>
      </c>
      <c r="J155" s="511"/>
      <c r="K155" s="508" t="s">
        <v>246</v>
      </c>
      <c r="L155" s="512">
        <v>0.33</v>
      </c>
      <c r="M155" s="512">
        <v>0.33</v>
      </c>
      <c r="N155" s="512">
        <v>0.34</v>
      </c>
      <c r="O155" s="513">
        <v>1</v>
      </c>
      <c r="P155" s="520"/>
    </row>
    <row r="156" spans="1:16" ht="20.399999999999999" x14ac:dyDescent="0.3">
      <c r="A156" s="907"/>
      <c r="B156" s="910"/>
      <c r="C156" s="515" t="s">
        <v>246</v>
      </c>
      <c r="D156" s="520"/>
      <c r="E156" s="521" t="s">
        <v>285</v>
      </c>
      <c r="F156" s="520"/>
      <c r="G156" s="520"/>
      <c r="H156" s="520"/>
      <c r="I156" s="502">
        <v>2500</v>
      </c>
      <c r="J156" s="511"/>
      <c r="K156" s="508" t="s">
        <v>246</v>
      </c>
      <c r="L156" s="512">
        <v>0.33</v>
      </c>
      <c r="M156" s="512">
        <v>0.33</v>
      </c>
      <c r="N156" s="512">
        <v>0.34</v>
      </c>
      <c r="O156" s="513">
        <v>1</v>
      </c>
      <c r="P156" s="520"/>
    </row>
    <row r="157" spans="1:16" ht="20.399999999999999" x14ac:dyDescent="0.3">
      <c r="A157" s="907"/>
      <c r="B157" s="910"/>
      <c r="C157" s="515" t="s">
        <v>246</v>
      </c>
      <c r="D157" s="520"/>
      <c r="E157" s="521" t="s">
        <v>286</v>
      </c>
      <c r="F157" s="520"/>
      <c r="G157" s="520"/>
      <c r="H157" s="520"/>
      <c r="I157" s="520">
        <v>500</v>
      </c>
      <c r="J157" s="511"/>
      <c r="K157" s="508" t="s">
        <v>246</v>
      </c>
      <c r="L157" s="512">
        <v>0.33</v>
      </c>
      <c r="M157" s="512">
        <v>0.33</v>
      </c>
      <c r="N157" s="512">
        <v>0.34</v>
      </c>
      <c r="O157" s="513">
        <v>1</v>
      </c>
      <c r="P157" s="520"/>
    </row>
    <row r="158" spans="1:16" ht="20.399999999999999" x14ac:dyDescent="0.3">
      <c r="A158" s="907"/>
      <c r="B158" s="910"/>
      <c r="C158" s="515" t="s">
        <v>246</v>
      </c>
      <c r="D158" s="520"/>
      <c r="E158" s="521" t="s">
        <v>287</v>
      </c>
      <c r="F158" s="520"/>
      <c r="G158" s="520"/>
      <c r="H158" s="520"/>
      <c r="I158" s="523">
        <v>2000</v>
      </c>
      <c r="J158" s="511"/>
      <c r="K158" s="508" t="s">
        <v>246</v>
      </c>
      <c r="L158" s="512">
        <v>0.33</v>
      </c>
      <c r="M158" s="512">
        <v>0.33</v>
      </c>
      <c r="N158" s="512">
        <v>0.34</v>
      </c>
      <c r="O158" s="513">
        <v>1</v>
      </c>
      <c r="P158" s="520"/>
    </row>
    <row r="159" spans="1:16" ht="20.399999999999999" x14ac:dyDescent="0.3">
      <c r="A159" s="907"/>
      <c r="B159" s="910"/>
      <c r="C159" s="515" t="s">
        <v>246</v>
      </c>
      <c r="D159" s="520"/>
      <c r="E159" s="521" t="s">
        <v>288</v>
      </c>
      <c r="F159" s="520"/>
      <c r="G159" s="520"/>
      <c r="H159" s="520"/>
      <c r="I159" s="502">
        <v>7500</v>
      </c>
      <c r="J159" s="511"/>
      <c r="K159" s="508" t="s">
        <v>246</v>
      </c>
      <c r="L159" s="512">
        <v>0.33</v>
      </c>
      <c r="M159" s="512">
        <v>0.33</v>
      </c>
      <c r="N159" s="512">
        <v>0.34</v>
      </c>
      <c r="O159" s="513">
        <v>1</v>
      </c>
      <c r="P159" s="520"/>
    </row>
    <row r="160" spans="1:16" ht="20.399999999999999" x14ac:dyDescent="0.3">
      <c r="A160" s="907"/>
      <c r="B160" s="910"/>
      <c r="C160" s="515" t="s">
        <v>246</v>
      </c>
      <c r="D160" s="520"/>
      <c r="E160" s="520" t="s">
        <v>117</v>
      </c>
      <c r="F160" s="520"/>
      <c r="G160" s="520"/>
      <c r="H160" s="520"/>
      <c r="I160" s="502">
        <v>5000</v>
      </c>
      <c r="J160" s="511"/>
      <c r="K160" s="508" t="s">
        <v>246</v>
      </c>
      <c r="L160" s="512">
        <v>0.33</v>
      </c>
      <c r="M160" s="512">
        <v>0.33</v>
      </c>
      <c r="N160" s="512">
        <v>0.34</v>
      </c>
      <c r="O160" s="513">
        <v>1</v>
      </c>
      <c r="P160" s="520"/>
    </row>
    <row r="161" spans="1:16" ht="20.399999999999999" x14ac:dyDescent="0.3">
      <c r="A161" s="907"/>
      <c r="B161" s="910"/>
      <c r="C161" s="515" t="s">
        <v>246</v>
      </c>
      <c r="D161" s="520"/>
      <c r="E161" s="521" t="s">
        <v>289</v>
      </c>
      <c r="F161" s="520"/>
      <c r="G161" s="520"/>
      <c r="H161" s="520"/>
      <c r="I161" s="520">
        <v>0</v>
      </c>
      <c r="J161" s="511"/>
      <c r="K161" s="508" t="s">
        <v>246</v>
      </c>
      <c r="L161" s="512">
        <v>0.33</v>
      </c>
      <c r="M161" s="512">
        <v>0.33</v>
      </c>
      <c r="N161" s="512">
        <v>0.34</v>
      </c>
      <c r="O161" s="513">
        <v>1</v>
      </c>
      <c r="P161" s="520"/>
    </row>
    <row r="162" spans="1:16" ht="20.399999999999999" x14ac:dyDescent="0.3">
      <c r="A162" s="907"/>
      <c r="B162" s="910"/>
      <c r="C162" s="515" t="s">
        <v>246</v>
      </c>
      <c r="D162" s="520"/>
      <c r="E162" s="520" t="s">
        <v>290</v>
      </c>
      <c r="F162" s="520"/>
      <c r="G162" s="520"/>
      <c r="H162" s="520"/>
      <c r="I162" s="502">
        <v>1000</v>
      </c>
      <c r="J162" s="511"/>
      <c r="K162" s="508" t="s">
        <v>246</v>
      </c>
      <c r="L162" s="512">
        <v>0.33</v>
      </c>
      <c r="M162" s="512">
        <v>0.33</v>
      </c>
      <c r="N162" s="512">
        <v>0.34</v>
      </c>
      <c r="O162" s="513">
        <v>1</v>
      </c>
      <c r="P162" s="520"/>
    </row>
    <row r="163" spans="1:16" ht="20.399999999999999" x14ac:dyDescent="0.3">
      <c r="A163" s="907"/>
      <c r="B163" s="910"/>
      <c r="C163" s="515" t="s">
        <v>246</v>
      </c>
      <c r="D163" s="520"/>
      <c r="E163" s="521" t="s">
        <v>277</v>
      </c>
      <c r="F163" s="520"/>
      <c r="G163" s="520"/>
      <c r="H163" s="520"/>
      <c r="I163" s="502">
        <v>1000</v>
      </c>
      <c r="J163" s="511"/>
      <c r="K163" s="508" t="s">
        <v>246</v>
      </c>
      <c r="L163" s="512">
        <v>0.33</v>
      </c>
      <c r="M163" s="512">
        <v>0.33</v>
      </c>
      <c r="N163" s="512">
        <v>0.34</v>
      </c>
      <c r="O163" s="513">
        <v>1</v>
      </c>
      <c r="P163" s="520"/>
    </row>
    <row r="164" spans="1:16" ht="20.399999999999999" x14ac:dyDescent="0.3">
      <c r="A164" s="907"/>
      <c r="B164" s="910"/>
      <c r="C164" s="515" t="s">
        <v>246</v>
      </c>
      <c r="D164" s="520"/>
      <c r="E164" s="520" t="s">
        <v>291</v>
      </c>
      <c r="F164" s="520"/>
      <c r="G164" s="520"/>
      <c r="H164" s="520"/>
      <c r="I164" s="520">
        <v>0</v>
      </c>
      <c r="J164" s="511"/>
      <c r="K164" s="508" t="s">
        <v>246</v>
      </c>
      <c r="L164" s="512">
        <v>0.33</v>
      </c>
      <c r="M164" s="512">
        <v>0.33</v>
      </c>
      <c r="N164" s="512">
        <v>0.34</v>
      </c>
      <c r="O164" s="513">
        <v>1</v>
      </c>
      <c r="P164" s="520"/>
    </row>
    <row r="165" spans="1:16" ht="21.6" x14ac:dyDescent="0.3">
      <c r="A165" s="908"/>
      <c r="B165" s="911"/>
      <c r="C165" s="515" t="s">
        <v>246</v>
      </c>
      <c r="D165" s="520"/>
      <c r="E165" s="521" t="s">
        <v>292</v>
      </c>
      <c r="F165" s="520"/>
      <c r="G165" s="520"/>
      <c r="H165" s="520"/>
      <c r="I165" s="502">
        <v>1000</v>
      </c>
      <c r="J165" s="511"/>
      <c r="K165" s="508" t="s">
        <v>246</v>
      </c>
      <c r="L165" s="512">
        <v>0.33</v>
      </c>
      <c r="M165" s="512">
        <v>0.33</v>
      </c>
      <c r="N165" s="512">
        <v>0.34</v>
      </c>
      <c r="O165" s="513">
        <v>1</v>
      </c>
      <c r="P165" s="520"/>
    </row>
    <row r="166" spans="1:16" ht="40.799999999999997" x14ac:dyDescent="0.3">
      <c r="A166" s="912" t="s">
        <v>1004</v>
      </c>
      <c r="B166" s="912" t="s">
        <v>991</v>
      </c>
      <c r="C166" s="525" t="s">
        <v>702</v>
      </c>
      <c r="D166" s="525" t="s">
        <v>646</v>
      </c>
      <c r="E166" s="525" t="s">
        <v>295</v>
      </c>
      <c r="F166" s="525" t="s">
        <v>647</v>
      </c>
      <c r="G166" s="525" t="s">
        <v>648</v>
      </c>
      <c r="H166" s="526">
        <v>12</v>
      </c>
      <c r="I166" s="527">
        <v>8100</v>
      </c>
      <c r="J166" s="524"/>
      <c r="K166" s="525" t="s">
        <v>702</v>
      </c>
      <c r="L166" s="528">
        <v>0.33329999999999999</v>
      </c>
      <c r="M166" s="528">
        <v>0.33329999999999999</v>
      </c>
      <c r="N166" s="528">
        <v>0.33329999999999999</v>
      </c>
      <c r="O166" s="529">
        <v>0.99990000000000001</v>
      </c>
      <c r="P166" s="524"/>
    </row>
    <row r="167" spans="1:16" ht="40.799999999999997" x14ac:dyDescent="0.3">
      <c r="A167" s="913"/>
      <c r="B167" s="913"/>
      <c r="C167" s="525" t="s">
        <v>702</v>
      </c>
      <c r="D167" s="525" t="s">
        <v>646</v>
      </c>
      <c r="E167" s="525" t="s">
        <v>298</v>
      </c>
      <c r="F167" s="525" t="s">
        <v>647</v>
      </c>
      <c r="G167" s="525" t="s">
        <v>648</v>
      </c>
      <c r="H167" s="526">
        <v>12</v>
      </c>
      <c r="I167" s="527">
        <v>231999.35999999999</v>
      </c>
      <c r="J167" s="524"/>
      <c r="K167" s="525" t="s">
        <v>702</v>
      </c>
      <c r="L167" s="528">
        <v>0.33329999999999999</v>
      </c>
      <c r="M167" s="528">
        <v>0.33329999999999999</v>
      </c>
      <c r="N167" s="528">
        <v>0.33329999999999999</v>
      </c>
      <c r="O167" s="529">
        <v>0.99990000000000001</v>
      </c>
      <c r="P167" s="524"/>
    </row>
    <row r="168" spans="1:16" ht="40.799999999999997" x14ac:dyDescent="0.3">
      <c r="A168" s="913"/>
      <c r="B168" s="913"/>
      <c r="C168" s="525" t="s">
        <v>702</v>
      </c>
      <c r="D168" s="525" t="s">
        <v>646</v>
      </c>
      <c r="E168" s="525" t="s">
        <v>650</v>
      </c>
      <c r="F168" s="525" t="s">
        <v>647</v>
      </c>
      <c r="G168" s="525" t="s">
        <v>648</v>
      </c>
      <c r="H168" s="526">
        <v>12</v>
      </c>
      <c r="I168" s="527">
        <v>16793</v>
      </c>
      <c r="J168" s="524"/>
      <c r="K168" s="525" t="s">
        <v>702</v>
      </c>
      <c r="L168" s="528"/>
      <c r="M168" s="528">
        <v>1</v>
      </c>
      <c r="N168" s="528"/>
      <c r="O168" s="529">
        <v>1</v>
      </c>
      <c r="P168" s="524"/>
    </row>
    <row r="169" spans="1:16" ht="40.799999999999997" x14ac:dyDescent="0.3">
      <c r="A169" s="913"/>
      <c r="B169" s="913"/>
      <c r="C169" s="525" t="s">
        <v>702</v>
      </c>
      <c r="D169" s="525" t="s">
        <v>646</v>
      </c>
      <c r="E169" s="525" t="s">
        <v>652</v>
      </c>
      <c r="F169" s="525" t="s">
        <v>647</v>
      </c>
      <c r="G169" s="525" t="s">
        <v>648</v>
      </c>
      <c r="H169" s="526">
        <v>12</v>
      </c>
      <c r="I169" s="527">
        <v>11760</v>
      </c>
      <c r="J169" s="524"/>
      <c r="K169" s="525" t="s">
        <v>702</v>
      </c>
      <c r="L169" s="528"/>
      <c r="M169" s="528"/>
      <c r="N169" s="528">
        <v>1</v>
      </c>
      <c r="O169" s="529">
        <v>1</v>
      </c>
      <c r="P169" s="524"/>
    </row>
    <row r="170" spans="1:16" ht="40.799999999999997" x14ac:dyDescent="0.3">
      <c r="A170" s="913"/>
      <c r="B170" s="913"/>
      <c r="C170" s="525" t="s">
        <v>702</v>
      </c>
      <c r="D170" s="525" t="s">
        <v>646</v>
      </c>
      <c r="E170" s="525" t="s">
        <v>703</v>
      </c>
      <c r="F170" s="525" t="s">
        <v>647</v>
      </c>
      <c r="G170" s="525" t="s">
        <v>648</v>
      </c>
      <c r="H170" s="526">
        <v>12</v>
      </c>
      <c r="I170" s="527">
        <v>10500</v>
      </c>
      <c r="J170" s="524"/>
      <c r="K170" s="525" t="s">
        <v>702</v>
      </c>
      <c r="L170" s="528">
        <v>0.33329999999999999</v>
      </c>
      <c r="M170" s="528">
        <v>0.33329999999999999</v>
      </c>
      <c r="N170" s="528">
        <v>0.33329999999999999</v>
      </c>
      <c r="O170" s="529">
        <v>0.99990000000000001</v>
      </c>
      <c r="P170" s="524"/>
    </row>
    <row r="171" spans="1:16" ht="40.799999999999997" x14ac:dyDescent="0.3">
      <c r="A171" s="913"/>
      <c r="B171" s="913"/>
      <c r="C171" s="525" t="s">
        <v>702</v>
      </c>
      <c r="D171" s="525" t="s">
        <v>646</v>
      </c>
      <c r="E171" s="525" t="s">
        <v>704</v>
      </c>
      <c r="F171" s="525" t="s">
        <v>647</v>
      </c>
      <c r="G171" s="525" t="s">
        <v>648</v>
      </c>
      <c r="H171" s="526">
        <v>12</v>
      </c>
      <c r="I171" s="527">
        <v>4000</v>
      </c>
      <c r="J171" s="524"/>
      <c r="K171" s="525" t="s">
        <v>702</v>
      </c>
      <c r="L171" s="528">
        <v>0.33329999999999999</v>
      </c>
      <c r="M171" s="528">
        <v>0.33329999999999999</v>
      </c>
      <c r="N171" s="528">
        <v>0.33329999999999999</v>
      </c>
      <c r="O171" s="529">
        <v>0.99990000000000001</v>
      </c>
      <c r="P171" s="524"/>
    </row>
    <row r="172" spans="1:16" ht="40.799999999999997" x14ac:dyDescent="0.3">
      <c r="A172" s="913"/>
      <c r="B172" s="913"/>
      <c r="C172" s="525" t="s">
        <v>702</v>
      </c>
      <c r="D172" s="524"/>
      <c r="E172" s="525" t="s">
        <v>654</v>
      </c>
      <c r="F172" s="525" t="s">
        <v>647</v>
      </c>
      <c r="G172" s="525" t="s">
        <v>655</v>
      </c>
      <c r="H172" s="526">
        <v>12</v>
      </c>
      <c r="I172" s="527">
        <v>24443.69</v>
      </c>
      <c r="J172" s="524"/>
      <c r="K172" s="525" t="s">
        <v>702</v>
      </c>
      <c r="L172" s="528">
        <v>0.33329999999999999</v>
      </c>
      <c r="M172" s="528">
        <v>0.33329999999999999</v>
      </c>
      <c r="N172" s="528">
        <v>0.33329999999999999</v>
      </c>
      <c r="O172" s="529">
        <v>0.99990000000000001</v>
      </c>
      <c r="P172" s="524"/>
    </row>
    <row r="173" spans="1:16" ht="40.799999999999997" x14ac:dyDescent="0.3">
      <c r="A173" s="913"/>
      <c r="B173" s="913"/>
      <c r="C173" s="525" t="s">
        <v>702</v>
      </c>
      <c r="D173" s="525" t="s">
        <v>657</v>
      </c>
      <c r="E173" s="525" t="s">
        <v>307</v>
      </c>
      <c r="F173" s="524"/>
      <c r="G173" s="524"/>
      <c r="H173" s="526">
        <v>12</v>
      </c>
      <c r="I173" s="527">
        <v>16792.73</v>
      </c>
      <c r="J173" s="524"/>
      <c r="K173" s="525" t="s">
        <v>702</v>
      </c>
      <c r="L173" s="528">
        <v>0.33329999999999999</v>
      </c>
      <c r="M173" s="528">
        <v>0.33329999999999999</v>
      </c>
      <c r="N173" s="528">
        <v>0.33329999999999999</v>
      </c>
      <c r="O173" s="529">
        <v>0.99990000000000001</v>
      </c>
      <c r="P173" s="524"/>
    </row>
    <row r="174" spans="1:16" ht="40.799999999999997" x14ac:dyDescent="0.3">
      <c r="A174" s="913"/>
      <c r="B174" s="913"/>
      <c r="C174" s="525" t="s">
        <v>702</v>
      </c>
      <c r="D174" s="525" t="s">
        <v>651</v>
      </c>
      <c r="E174" s="525" t="s">
        <v>658</v>
      </c>
      <c r="F174" s="525" t="s">
        <v>647</v>
      </c>
      <c r="G174" s="525" t="s">
        <v>655</v>
      </c>
      <c r="H174" s="525">
        <v>12</v>
      </c>
      <c r="I174" s="527">
        <v>1000</v>
      </c>
      <c r="J174" s="524"/>
      <c r="K174" s="525" t="s">
        <v>702</v>
      </c>
      <c r="L174" s="528">
        <v>0.33329999999999999</v>
      </c>
      <c r="M174" s="528">
        <v>0.33329999999999999</v>
      </c>
      <c r="N174" s="528">
        <v>0.33329999999999999</v>
      </c>
      <c r="O174" s="529">
        <v>0.99990000000000001</v>
      </c>
      <c r="P174" s="524"/>
    </row>
    <row r="175" spans="1:16" ht="40.799999999999997" x14ac:dyDescent="0.3">
      <c r="A175" s="913"/>
      <c r="B175" s="913"/>
      <c r="C175" s="525" t="s">
        <v>702</v>
      </c>
      <c r="D175" s="525"/>
      <c r="E175" s="525" t="s">
        <v>667</v>
      </c>
      <c r="F175" s="525"/>
      <c r="G175" s="525"/>
      <c r="H175" s="525">
        <v>12</v>
      </c>
      <c r="I175" s="527">
        <v>1000</v>
      </c>
      <c r="J175" s="524"/>
      <c r="K175" s="525" t="s">
        <v>702</v>
      </c>
      <c r="L175" s="528">
        <v>0.33329999999999999</v>
      </c>
      <c r="M175" s="528">
        <v>0.33329999999999999</v>
      </c>
      <c r="N175" s="528">
        <v>0.33329999999999999</v>
      </c>
      <c r="O175" s="529">
        <v>0.99990000000000001</v>
      </c>
      <c r="P175" s="524"/>
    </row>
    <row r="176" spans="1:16" ht="40.799999999999997" x14ac:dyDescent="0.3">
      <c r="A176" s="913"/>
      <c r="B176" s="913"/>
      <c r="C176" s="525" t="s">
        <v>702</v>
      </c>
      <c r="D176" s="525"/>
      <c r="E176" s="525" t="s">
        <v>668</v>
      </c>
      <c r="F176" s="525"/>
      <c r="G176" s="525"/>
      <c r="H176" s="525">
        <v>12</v>
      </c>
      <c r="I176" s="527">
        <v>1000</v>
      </c>
      <c r="J176" s="524"/>
      <c r="K176" s="525" t="s">
        <v>702</v>
      </c>
      <c r="L176" s="528">
        <v>0.33329999999999999</v>
      </c>
      <c r="M176" s="528">
        <v>0.33329999999999999</v>
      </c>
      <c r="N176" s="528">
        <v>0.33329999999999999</v>
      </c>
      <c r="O176" s="529">
        <v>0.99990000000000001</v>
      </c>
      <c r="P176" s="524"/>
    </row>
    <row r="177" spans="1:16" ht="40.799999999999997" x14ac:dyDescent="0.3">
      <c r="A177" s="913"/>
      <c r="B177" s="913"/>
      <c r="C177" s="525" t="s">
        <v>702</v>
      </c>
      <c r="D177" s="525"/>
      <c r="E177" s="525" t="s">
        <v>705</v>
      </c>
      <c r="F177" s="525"/>
      <c r="G177" s="525"/>
      <c r="H177" s="525">
        <v>12</v>
      </c>
      <c r="I177" s="527">
        <v>200</v>
      </c>
      <c r="J177" s="524"/>
      <c r="K177" s="525" t="s">
        <v>702</v>
      </c>
      <c r="L177" s="528">
        <v>0.33329999999999999</v>
      </c>
      <c r="M177" s="528">
        <v>0.33329999999999999</v>
      </c>
      <c r="N177" s="528">
        <v>0.33329999999999999</v>
      </c>
      <c r="O177" s="529">
        <v>0.99990000000000001</v>
      </c>
      <c r="P177" s="524"/>
    </row>
    <row r="178" spans="1:16" ht="40.799999999999997" x14ac:dyDescent="0.3">
      <c r="A178" s="913"/>
      <c r="B178" s="913"/>
      <c r="C178" s="525" t="s">
        <v>702</v>
      </c>
      <c r="D178" s="525"/>
      <c r="E178" s="525" t="s">
        <v>706</v>
      </c>
      <c r="F178" s="525"/>
      <c r="G178" s="525"/>
      <c r="H178" s="525">
        <v>12</v>
      </c>
      <c r="I178" s="527">
        <v>500</v>
      </c>
      <c r="J178" s="524"/>
      <c r="K178" s="525" t="s">
        <v>702</v>
      </c>
      <c r="L178" s="528">
        <v>0.33329999999999999</v>
      </c>
      <c r="M178" s="528">
        <v>0.33329999999999999</v>
      </c>
      <c r="N178" s="528">
        <v>0.33329999999999999</v>
      </c>
      <c r="O178" s="529">
        <v>0.99990000000000001</v>
      </c>
      <c r="P178" s="524"/>
    </row>
    <row r="179" spans="1:16" ht="40.799999999999997" x14ac:dyDescent="0.3">
      <c r="A179" s="913"/>
      <c r="B179" s="913"/>
      <c r="C179" s="525" t="s">
        <v>702</v>
      </c>
      <c r="D179" s="525"/>
      <c r="E179" s="525" t="s">
        <v>629</v>
      </c>
      <c r="F179" s="525"/>
      <c r="G179" s="525"/>
      <c r="H179" s="525">
        <v>12</v>
      </c>
      <c r="I179" s="527">
        <v>500</v>
      </c>
      <c r="J179" s="524"/>
      <c r="K179" s="525" t="s">
        <v>702</v>
      </c>
      <c r="L179" s="528">
        <v>0.33329999999999999</v>
      </c>
      <c r="M179" s="528">
        <v>0.33329999999999999</v>
      </c>
      <c r="N179" s="528">
        <v>0.33329999999999999</v>
      </c>
      <c r="O179" s="529">
        <v>0.99990000000000001</v>
      </c>
      <c r="P179" s="524"/>
    </row>
    <row r="180" spans="1:16" ht="40.799999999999997" x14ac:dyDescent="0.3">
      <c r="A180" s="913"/>
      <c r="B180" s="913"/>
      <c r="C180" s="525" t="s">
        <v>702</v>
      </c>
      <c r="D180" s="525" t="s">
        <v>708</v>
      </c>
      <c r="E180" s="530" t="s">
        <v>707</v>
      </c>
      <c r="F180" s="525" t="s">
        <v>671</v>
      </c>
      <c r="G180" s="525" t="s">
        <v>655</v>
      </c>
      <c r="H180" s="526">
        <v>12</v>
      </c>
      <c r="I180" s="527">
        <v>1000</v>
      </c>
      <c r="J180" s="524"/>
      <c r="K180" s="525" t="s">
        <v>702</v>
      </c>
      <c r="L180" s="528">
        <v>0.33329999999999999</v>
      </c>
      <c r="M180" s="528">
        <v>0.33329999999999999</v>
      </c>
      <c r="N180" s="528">
        <v>0.33329999999999999</v>
      </c>
      <c r="O180" s="529">
        <v>0.99990000000000001</v>
      </c>
      <c r="P180" s="524"/>
    </row>
    <row r="181" spans="1:16" ht="40.799999999999997" x14ac:dyDescent="0.3">
      <c r="A181" s="913"/>
      <c r="B181" s="913"/>
      <c r="C181" s="525" t="s">
        <v>702</v>
      </c>
      <c r="D181" s="525"/>
      <c r="E181" s="530" t="s">
        <v>709</v>
      </c>
      <c r="F181" s="525" t="s">
        <v>671</v>
      </c>
      <c r="G181" s="525"/>
      <c r="H181" s="526">
        <v>12</v>
      </c>
      <c r="I181" s="527">
        <v>1000</v>
      </c>
      <c r="J181" s="524"/>
      <c r="K181" s="525" t="s">
        <v>702</v>
      </c>
      <c r="L181" s="528">
        <v>0.33329999999999999</v>
      </c>
      <c r="M181" s="528">
        <v>0.33329999999999999</v>
      </c>
      <c r="N181" s="528">
        <v>0.33329999999999999</v>
      </c>
      <c r="O181" s="529">
        <v>0.99990000000000001</v>
      </c>
      <c r="P181" s="524"/>
    </row>
    <row r="182" spans="1:16" ht="40.799999999999997" x14ac:dyDescent="0.3">
      <c r="A182" s="913"/>
      <c r="B182" s="913"/>
      <c r="C182" s="525" t="s">
        <v>702</v>
      </c>
      <c r="D182" s="525" t="s">
        <v>683</v>
      </c>
      <c r="E182" s="530" t="s">
        <v>710</v>
      </c>
      <c r="F182" s="525" t="s">
        <v>671</v>
      </c>
      <c r="G182" s="525" t="s">
        <v>655</v>
      </c>
      <c r="H182" s="526">
        <v>12</v>
      </c>
      <c r="I182" s="527">
        <v>5600</v>
      </c>
      <c r="J182" s="524"/>
      <c r="K182" s="525" t="s">
        <v>702</v>
      </c>
      <c r="L182" s="528">
        <v>1</v>
      </c>
      <c r="M182" s="530"/>
      <c r="N182" s="530"/>
      <c r="O182" s="529">
        <v>1</v>
      </c>
      <c r="P182" s="524"/>
    </row>
    <row r="183" spans="1:16" ht="40.799999999999997" x14ac:dyDescent="0.3">
      <c r="A183" s="913"/>
      <c r="B183" s="913"/>
      <c r="C183" s="525" t="s">
        <v>702</v>
      </c>
      <c r="D183" s="525"/>
      <c r="E183" s="525" t="s">
        <v>622</v>
      </c>
      <c r="F183" s="525" t="s">
        <v>685</v>
      </c>
      <c r="G183" s="525" t="s">
        <v>655</v>
      </c>
      <c r="H183" s="526">
        <v>12</v>
      </c>
      <c r="I183" s="527">
        <v>3000</v>
      </c>
      <c r="J183" s="524"/>
      <c r="K183" s="525" t="s">
        <v>702</v>
      </c>
      <c r="L183" s="528">
        <v>0.5</v>
      </c>
      <c r="M183" s="528">
        <v>0.5</v>
      </c>
      <c r="N183" s="528"/>
      <c r="O183" s="529">
        <v>1</v>
      </c>
      <c r="P183" s="524"/>
    </row>
    <row r="184" spans="1:16" ht="40.799999999999997" x14ac:dyDescent="0.3">
      <c r="A184" s="913"/>
      <c r="B184" s="913"/>
      <c r="C184" s="525" t="s">
        <v>702</v>
      </c>
      <c r="D184" s="525"/>
      <c r="E184" s="525" t="s">
        <v>686</v>
      </c>
      <c r="F184" s="525" t="s">
        <v>685</v>
      </c>
      <c r="G184" s="525" t="s">
        <v>655</v>
      </c>
      <c r="H184" s="526">
        <v>12</v>
      </c>
      <c r="I184" s="527">
        <v>200</v>
      </c>
      <c r="J184" s="524"/>
      <c r="K184" s="525" t="s">
        <v>702</v>
      </c>
      <c r="L184" s="528">
        <v>0.5</v>
      </c>
      <c r="M184" s="528">
        <v>0.5</v>
      </c>
      <c r="N184" s="528"/>
      <c r="O184" s="529">
        <v>1</v>
      </c>
      <c r="P184" s="524"/>
    </row>
    <row r="185" spans="1:16" ht="40.799999999999997" x14ac:dyDescent="0.3">
      <c r="A185" s="913"/>
      <c r="B185" s="913"/>
      <c r="C185" s="525" t="s">
        <v>702</v>
      </c>
      <c r="D185" s="524"/>
      <c r="E185" s="530" t="s">
        <v>692</v>
      </c>
      <c r="F185" s="525" t="s">
        <v>685</v>
      </c>
      <c r="G185" s="524"/>
      <c r="H185" s="526">
        <v>12</v>
      </c>
      <c r="I185" s="527">
        <v>3000</v>
      </c>
      <c r="J185" s="524"/>
      <c r="K185" s="525" t="s">
        <v>702</v>
      </c>
      <c r="L185" s="528">
        <v>0.33329999999999999</v>
      </c>
      <c r="M185" s="528">
        <v>0.33329999999999999</v>
      </c>
      <c r="N185" s="528">
        <v>0.33329999999999999</v>
      </c>
      <c r="O185" s="529">
        <v>0.99990000000000001</v>
      </c>
      <c r="P185" s="524"/>
    </row>
    <row r="186" spans="1:16" ht="40.799999999999997" x14ac:dyDescent="0.3">
      <c r="A186" s="913"/>
      <c r="B186" s="913"/>
      <c r="C186" s="525" t="s">
        <v>702</v>
      </c>
      <c r="D186" s="524"/>
      <c r="E186" s="530" t="s">
        <v>711</v>
      </c>
      <c r="F186" s="525" t="s">
        <v>685</v>
      </c>
      <c r="G186" s="524"/>
      <c r="H186" s="526">
        <v>12</v>
      </c>
      <c r="I186" s="527">
        <v>4650</v>
      </c>
      <c r="J186" s="524"/>
      <c r="K186" s="525" t="s">
        <v>702</v>
      </c>
      <c r="L186" s="528">
        <v>1</v>
      </c>
      <c r="M186" s="530"/>
      <c r="N186" s="530"/>
      <c r="O186" s="529">
        <v>1</v>
      </c>
      <c r="P186" s="524"/>
    </row>
    <row r="187" spans="1:16" ht="40.799999999999997" x14ac:dyDescent="0.3">
      <c r="A187" s="913"/>
      <c r="B187" s="913"/>
      <c r="C187" s="525" t="s">
        <v>702</v>
      </c>
      <c r="D187" s="525"/>
      <c r="E187" s="525" t="s">
        <v>696</v>
      </c>
      <c r="F187" s="525" t="s">
        <v>685</v>
      </c>
      <c r="G187" s="525" t="s">
        <v>655</v>
      </c>
      <c r="H187" s="526">
        <v>12</v>
      </c>
      <c r="I187" s="527">
        <v>5500</v>
      </c>
      <c r="J187" s="524"/>
      <c r="K187" s="525" t="s">
        <v>702</v>
      </c>
      <c r="L187" s="528">
        <v>0.33329999999999999</v>
      </c>
      <c r="M187" s="528">
        <v>0.33329999999999999</v>
      </c>
      <c r="N187" s="528">
        <v>0.33329999999999999</v>
      </c>
      <c r="O187" s="529">
        <v>0.99990000000000001</v>
      </c>
      <c r="P187" s="524"/>
    </row>
    <row r="188" spans="1:16" ht="40.799999999999997" x14ac:dyDescent="0.3">
      <c r="A188" s="914"/>
      <c r="B188" s="914"/>
      <c r="C188" s="525" t="s">
        <v>702</v>
      </c>
      <c r="D188" s="525" t="s">
        <v>713</v>
      </c>
      <c r="E188" s="530" t="s">
        <v>712</v>
      </c>
      <c r="F188" s="525" t="s">
        <v>671</v>
      </c>
      <c r="G188" s="525" t="s">
        <v>655</v>
      </c>
      <c r="H188" s="526">
        <v>12</v>
      </c>
      <c r="I188" s="527">
        <v>2000</v>
      </c>
      <c r="J188" s="524"/>
      <c r="K188" s="525" t="s">
        <v>702</v>
      </c>
      <c r="L188" s="528">
        <v>0.33329999999999999</v>
      </c>
      <c r="M188" s="528">
        <v>0.33329999999999999</v>
      </c>
      <c r="N188" s="528">
        <v>0.33329999999999999</v>
      </c>
      <c r="O188" s="529">
        <v>0.99990000000000001</v>
      </c>
      <c r="P188" s="524"/>
    </row>
    <row r="189" spans="1:16" ht="61.2" x14ac:dyDescent="0.3">
      <c r="A189" s="904" t="s">
        <v>1005</v>
      </c>
      <c r="B189" s="904" t="s">
        <v>1006</v>
      </c>
      <c r="C189" s="532" t="s">
        <v>1007</v>
      </c>
      <c r="D189" s="533" t="s">
        <v>295</v>
      </c>
      <c r="E189" s="533"/>
      <c r="F189" s="533" t="s">
        <v>296</v>
      </c>
      <c r="G189" s="533" t="s">
        <v>297</v>
      </c>
      <c r="H189" s="534">
        <v>6</v>
      </c>
      <c r="I189" s="535">
        <v>293232</v>
      </c>
      <c r="J189" s="535"/>
      <c r="K189" s="553" t="s">
        <v>1007</v>
      </c>
      <c r="L189" s="566">
        <v>0.33</v>
      </c>
      <c r="M189" s="566">
        <v>0.33</v>
      </c>
      <c r="N189" s="567">
        <v>0.34</v>
      </c>
      <c r="O189" s="567">
        <f>+L189+M189+N189</f>
        <v>1</v>
      </c>
      <c r="P189" s="536"/>
    </row>
    <row r="190" spans="1:16" ht="61.2" x14ac:dyDescent="0.3">
      <c r="A190" s="905"/>
      <c r="B190" s="905"/>
      <c r="C190" s="532" t="s">
        <v>1007</v>
      </c>
      <c r="D190" s="533" t="s">
        <v>298</v>
      </c>
      <c r="E190" s="537"/>
      <c r="F190" s="533" t="s">
        <v>296</v>
      </c>
      <c r="G190" s="533" t="s">
        <v>299</v>
      </c>
      <c r="H190" s="534">
        <v>12</v>
      </c>
      <c r="I190" s="535">
        <v>230510.52</v>
      </c>
      <c r="J190" s="535"/>
      <c r="K190" s="553" t="s">
        <v>1007</v>
      </c>
      <c r="L190" s="566">
        <v>0.33</v>
      </c>
      <c r="M190" s="566">
        <v>0.33</v>
      </c>
      <c r="N190" s="567">
        <v>0.34</v>
      </c>
      <c r="O190" s="567">
        <f>+L190+M190+N190</f>
        <v>1</v>
      </c>
      <c r="P190" s="536"/>
    </row>
    <row r="191" spans="1:16" ht="61.2" x14ac:dyDescent="0.3">
      <c r="A191" s="905"/>
      <c r="B191" s="905"/>
      <c r="C191" s="532" t="s">
        <v>1007</v>
      </c>
      <c r="D191" s="533" t="s">
        <v>300</v>
      </c>
      <c r="E191" s="533"/>
      <c r="F191" s="533"/>
      <c r="G191" s="533"/>
      <c r="H191" s="534"/>
      <c r="I191" s="535">
        <v>40528</v>
      </c>
      <c r="J191" s="535"/>
      <c r="K191" s="553" t="s">
        <v>1007</v>
      </c>
      <c r="L191" s="566">
        <v>0.5</v>
      </c>
      <c r="M191" s="566">
        <v>0.5</v>
      </c>
      <c r="N191" s="567">
        <v>0</v>
      </c>
      <c r="O191" s="567">
        <f t="shared" ref="O191:O254" si="0">+L191+M191+N191</f>
        <v>1</v>
      </c>
      <c r="P191" s="536"/>
    </row>
    <row r="192" spans="1:16" ht="61.2" x14ac:dyDescent="0.3">
      <c r="A192" s="905"/>
      <c r="B192" s="905"/>
      <c r="C192" s="532" t="s">
        <v>1007</v>
      </c>
      <c r="D192" s="533" t="s">
        <v>301</v>
      </c>
      <c r="E192" s="533"/>
      <c r="F192" s="533" t="s">
        <v>296</v>
      </c>
      <c r="G192" s="533"/>
      <c r="H192" s="534">
        <v>12</v>
      </c>
      <c r="I192" s="535">
        <v>22260</v>
      </c>
      <c r="J192" s="535"/>
      <c r="K192" s="553" t="s">
        <v>1007</v>
      </c>
      <c r="L192" s="566"/>
      <c r="M192" s="566"/>
      <c r="N192" s="567">
        <v>1</v>
      </c>
      <c r="O192" s="567">
        <f t="shared" si="0"/>
        <v>1</v>
      </c>
      <c r="P192" s="536"/>
    </row>
    <row r="193" spans="1:16" ht="61.2" x14ac:dyDescent="0.3">
      <c r="A193" s="905"/>
      <c r="B193" s="905"/>
      <c r="C193" s="532" t="s">
        <v>1007</v>
      </c>
      <c r="D193" s="533" t="s">
        <v>302</v>
      </c>
      <c r="E193" s="533"/>
      <c r="F193" s="533" t="s">
        <v>303</v>
      </c>
      <c r="G193" s="533" t="s">
        <v>299</v>
      </c>
      <c r="H193" s="534">
        <v>12</v>
      </c>
      <c r="I193" s="535">
        <v>10000</v>
      </c>
      <c r="J193" s="535"/>
      <c r="K193" s="553" t="s">
        <v>1007</v>
      </c>
      <c r="L193" s="566">
        <v>0.33</v>
      </c>
      <c r="M193" s="566">
        <v>0.33</v>
      </c>
      <c r="N193" s="567">
        <v>0.34</v>
      </c>
      <c r="O193" s="567">
        <f t="shared" si="0"/>
        <v>1</v>
      </c>
      <c r="P193" s="536"/>
    </row>
    <row r="194" spans="1:16" ht="61.2" x14ac:dyDescent="0.3">
      <c r="A194" s="905"/>
      <c r="B194" s="905"/>
      <c r="C194" s="532" t="s">
        <v>1007</v>
      </c>
      <c r="D194" s="533" t="s">
        <v>304</v>
      </c>
      <c r="E194" s="533"/>
      <c r="F194" s="533"/>
      <c r="G194" s="533"/>
      <c r="H194" s="534"/>
      <c r="I194" s="535">
        <v>15000</v>
      </c>
      <c r="J194" s="535"/>
      <c r="K194" s="553" t="s">
        <v>1007</v>
      </c>
      <c r="L194" s="566">
        <v>0.33</v>
      </c>
      <c r="M194" s="566">
        <v>0.33</v>
      </c>
      <c r="N194" s="567">
        <v>0.34</v>
      </c>
      <c r="O194" s="567">
        <f t="shared" si="0"/>
        <v>1</v>
      </c>
      <c r="P194" s="536"/>
    </row>
    <row r="195" spans="1:16" ht="61.2" x14ac:dyDescent="0.3">
      <c r="A195" s="905"/>
      <c r="B195" s="905"/>
      <c r="C195" s="532" t="s">
        <v>1007</v>
      </c>
      <c r="D195" s="533" t="s">
        <v>305</v>
      </c>
      <c r="E195" s="533"/>
      <c r="F195" s="533"/>
      <c r="G195" s="533"/>
      <c r="H195" s="534"/>
      <c r="I195" s="535">
        <v>2000</v>
      </c>
      <c r="J195" s="535"/>
      <c r="K195" s="553" t="s">
        <v>1007</v>
      </c>
      <c r="L195" s="566">
        <v>0.33</v>
      </c>
      <c r="M195" s="566">
        <v>0.33</v>
      </c>
      <c r="N195" s="567">
        <v>0.34</v>
      </c>
      <c r="O195" s="567">
        <f t="shared" si="0"/>
        <v>1</v>
      </c>
      <c r="P195" s="536"/>
    </row>
    <row r="196" spans="1:16" ht="61.2" x14ac:dyDescent="0.3">
      <c r="A196" s="905"/>
      <c r="B196" s="905"/>
      <c r="C196" s="532" t="s">
        <v>1007</v>
      </c>
      <c r="D196" s="533" t="s">
        <v>306</v>
      </c>
      <c r="E196" s="533"/>
      <c r="F196" s="538"/>
      <c r="G196" s="538" t="s">
        <v>299</v>
      </c>
      <c r="H196" s="534">
        <v>12</v>
      </c>
      <c r="I196" s="535">
        <v>57623.66</v>
      </c>
      <c r="J196" s="535"/>
      <c r="K196" s="553" t="s">
        <v>1007</v>
      </c>
      <c r="L196" s="566">
        <v>0.33</v>
      </c>
      <c r="M196" s="566">
        <v>0.33</v>
      </c>
      <c r="N196" s="567">
        <v>0.34</v>
      </c>
      <c r="O196" s="567">
        <f t="shared" si="0"/>
        <v>1</v>
      </c>
      <c r="P196" s="536"/>
    </row>
    <row r="197" spans="1:16" ht="61.2" x14ac:dyDescent="0.3">
      <c r="A197" s="905"/>
      <c r="B197" s="905"/>
      <c r="C197" s="532" t="s">
        <v>1007</v>
      </c>
      <c r="D197" s="533" t="s">
        <v>307</v>
      </c>
      <c r="E197" s="533"/>
      <c r="F197" s="538"/>
      <c r="G197" s="538"/>
      <c r="H197" s="534"/>
      <c r="I197" s="535">
        <v>40518.230000000003</v>
      </c>
      <c r="J197" s="535"/>
      <c r="K197" s="553" t="s">
        <v>1007</v>
      </c>
      <c r="L197" s="566">
        <v>0.33</v>
      </c>
      <c r="M197" s="566">
        <v>0.33</v>
      </c>
      <c r="N197" s="567">
        <v>0.34</v>
      </c>
      <c r="O197" s="567">
        <f t="shared" si="0"/>
        <v>1</v>
      </c>
      <c r="P197" s="536"/>
    </row>
    <row r="198" spans="1:16" ht="61.2" x14ac:dyDescent="0.3">
      <c r="A198" s="905"/>
      <c r="B198" s="905"/>
      <c r="C198" s="532" t="s">
        <v>1007</v>
      </c>
      <c r="D198" s="533" t="s">
        <v>308</v>
      </c>
      <c r="E198" s="533"/>
      <c r="F198" s="538"/>
      <c r="G198" s="538" t="s">
        <v>299</v>
      </c>
      <c r="H198" s="534">
        <v>12</v>
      </c>
      <c r="I198" s="535"/>
      <c r="J198" s="539"/>
      <c r="K198" s="553" t="s">
        <v>1007</v>
      </c>
      <c r="L198" s="566">
        <v>0.33</v>
      </c>
      <c r="M198" s="566">
        <v>0.33</v>
      </c>
      <c r="N198" s="567">
        <v>0.34</v>
      </c>
      <c r="O198" s="567">
        <f t="shared" si="0"/>
        <v>1</v>
      </c>
      <c r="P198" s="536"/>
    </row>
    <row r="199" spans="1:16" ht="61.2" x14ac:dyDescent="0.3">
      <c r="A199" s="905"/>
      <c r="B199" s="905"/>
      <c r="C199" s="532" t="s">
        <v>1007</v>
      </c>
      <c r="D199" s="533" t="s">
        <v>309</v>
      </c>
      <c r="E199" s="533"/>
      <c r="F199" s="538"/>
      <c r="G199" s="538" t="s">
        <v>299</v>
      </c>
      <c r="H199" s="534">
        <v>12</v>
      </c>
      <c r="I199" s="535">
        <v>5000</v>
      </c>
      <c r="J199" s="535"/>
      <c r="K199" s="553" t="s">
        <v>1007</v>
      </c>
      <c r="L199" s="566">
        <v>0.33</v>
      </c>
      <c r="M199" s="566">
        <v>0.33</v>
      </c>
      <c r="N199" s="567">
        <v>0.34</v>
      </c>
      <c r="O199" s="567">
        <f t="shared" si="0"/>
        <v>1</v>
      </c>
      <c r="P199" s="536"/>
    </row>
    <row r="200" spans="1:16" ht="61.2" x14ac:dyDescent="0.3">
      <c r="A200" s="905"/>
      <c r="B200" s="905"/>
      <c r="C200" s="532" t="s">
        <v>1007</v>
      </c>
      <c r="D200" s="533" t="s">
        <v>311</v>
      </c>
      <c r="E200" s="537"/>
      <c r="F200" s="538" t="s">
        <v>312</v>
      </c>
      <c r="G200" s="534"/>
      <c r="H200" s="534">
        <v>12</v>
      </c>
      <c r="I200" s="535">
        <v>1200</v>
      </c>
      <c r="J200" s="539"/>
      <c r="K200" s="553" t="s">
        <v>1007</v>
      </c>
      <c r="L200" s="566">
        <v>0.33</v>
      </c>
      <c r="M200" s="566">
        <v>0.33</v>
      </c>
      <c r="N200" s="567">
        <v>0.34</v>
      </c>
      <c r="O200" s="567">
        <f t="shared" si="0"/>
        <v>1</v>
      </c>
      <c r="P200" s="536"/>
    </row>
    <row r="201" spans="1:16" ht="61.2" x14ac:dyDescent="0.3">
      <c r="A201" s="905"/>
      <c r="B201" s="905"/>
      <c r="C201" s="532" t="s">
        <v>1007</v>
      </c>
      <c r="D201" s="533" t="s">
        <v>311</v>
      </c>
      <c r="E201" s="540"/>
      <c r="F201" s="538" t="s">
        <v>312</v>
      </c>
      <c r="G201" s="540"/>
      <c r="H201" s="540"/>
      <c r="I201" s="541">
        <v>0</v>
      </c>
      <c r="J201" s="542"/>
      <c r="K201" s="553" t="s">
        <v>1007</v>
      </c>
      <c r="L201" s="566">
        <v>0.33</v>
      </c>
      <c r="M201" s="566">
        <v>0.33</v>
      </c>
      <c r="N201" s="567">
        <v>0.34</v>
      </c>
      <c r="O201" s="567">
        <f t="shared" si="0"/>
        <v>1</v>
      </c>
      <c r="P201" s="543"/>
    </row>
    <row r="202" spans="1:16" ht="61.2" x14ac:dyDescent="0.3">
      <c r="A202" s="905"/>
      <c r="B202" s="905"/>
      <c r="C202" s="532" t="s">
        <v>1007</v>
      </c>
      <c r="D202" s="533" t="s">
        <v>313</v>
      </c>
      <c r="E202" s="533" t="s">
        <v>314</v>
      </c>
      <c r="F202" s="538" t="s">
        <v>315</v>
      </c>
      <c r="G202" s="534" t="s">
        <v>316</v>
      </c>
      <c r="H202" s="534">
        <v>5</v>
      </c>
      <c r="I202" s="535">
        <v>12000</v>
      </c>
      <c r="J202" s="535"/>
      <c r="K202" s="553" t="s">
        <v>1007</v>
      </c>
      <c r="L202" s="566">
        <v>0.1</v>
      </c>
      <c r="M202" s="566">
        <v>0.45</v>
      </c>
      <c r="N202" s="567">
        <v>0.45</v>
      </c>
      <c r="O202" s="567">
        <f t="shared" si="0"/>
        <v>1</v>
      </c>
      <c r="P202" s="536"/>
    </row>
    <row r="203" spans="1:16" ht="71.400000000000006" x14ac:dyDescent="0.3">
      <c r="A203" s="905"/>
      <c r="B203" s="905"/>
      <c r="C203" s="532" t="s">
        <v>1007</v>
      </c>
      <c r="D203" s="544" t="s">
        <v>317</v>
      </c>
      <c r="E203" s="538" t="s">
        <v>318</v>
      </c>
      <c r="F203" s="533" t="s">
        <v>319</v>
      </c>
      <c r="G203" s="537" t="s">
        <v>320</v>
      </c>
      <c r="H203" s="534">
        <v>1</v>
      </c>
      <c r="I203" s="535">
        <v>15000</v>
      </c>
      <c r="J203" s="535"/>
      <c r="K203" s="553" t="s">
        <v>1007</v>
      </c>
      <c r="L203" s="566">
        <v>0.2</v>
      </c>
      <c r="M203" s="566">
        <v>0.4</v>
      </c>
      <c r="N203" s="567">
        <v>0.4</v>
      </c>
      <c r="O203" s="567">
        <f t="shared" si="0"/>
        <v>1</v>
      </c>
      <c r="P203" s="536"/>
    </row>
    <row r="204" spans="1:16" ht="61.2" x14ac:dyDescent="0.3">
      <c r="A204" s="905"/>
      <c r="B204" s="905"/>
      <c r="C204" s="532" t="s">
        <v>1007</v>
      </c>
      <c r="D204" s="533" t="s">
        <v>321</v>
      </c>
      <c r="E204" s="533" t="s">
        <v>322</v>
      </c>
      <c r="F204" s="533" t="s">
        <v>323</v>
      </c>
      <c r="G204" s="533" t="s">
        <v>324</v>
      </c>
      <c r="H204" s="534">
        <v>1</v>
      </c>
      <c r="I204" s="535">
        <v>10000</v>
      </c>
      <c r="J204" s="535"/>
      <c r="K204" s="553" t="s">
        <v>1007</v>
      </c>
      <c r="L204" s="566">
        <v>0.33</v>
      </c>
      <c r="M204" s="566">
        <v>0.33</v>
      </c>
      <c r="N204" s="567">
        <v>0.34</v>
      </c>
      <c r="O204" s="567">
        <f t="shared" si="0"/>
        <v>1</v>
      </c>
      <c r="P204" s="536"/>
    </row>
    <row r="205" spans="1:16" ht="61.2" x14ac:dyDescent="0.3">
      <c r="A205" s="905"/>
      <c r="B205" s="905"/>
      <c r="C205" s="532" t="s">
        <v>1007</v>
      </c>
      <c r="D205" s="533" t="s">
        <v>325</v>
      </c>
      <c r="E205" s="533" t="s">
        <v>326</v>
      </c>
      <c r="F205" s="537" t="s">
        <v>327</v>
      </c>
      <c r="G205" s="533" t="s">
        <v>328</v>
      </c>
      <c r="H205" s="534">
        <v>3</v>
      </c>
      <c r="I205" s="535">
        <v>5000</v>
      </c>
      <c r="J205" s="535"/>
      <c r="K205" s="553" t="s">
        <v>1007</v>
      </c>
      <c r="L205" s="566">
        <v>0.33</v>
      </c>
      <c r="M205" s="566">
        <v>0.33</v>
      </c>
      <c r="N205" s="567">
        <v>0.33</v>
      </c>
      <c r="O205" s="567">
        <f t="shared" si="0"/>
        <v>0.99</v>
      </c>
      <c r="P205" s="536"/>
    </row>
    <row r="206" spans="1:16" ht="61.2" x14ac:dyDescent="0.3">
      <c r="A206" s="905"/>
      <c r="B206" s="905"/>
      <c r="C206" s="532" t="s">
        <v>1007</v>
      </c>
      <c r="D206" s="533" t="s">
        <v>329</v>
      </c>
      <c r="E206" s="533" t="s">
        <v>330</v>
      </c>
      <c r="F206" s="533" t="s">
        <v>331</v>
      </c>
      <c r="G206" s="533" t="s">
        <v>332</v>
      </c>
      <c r="H206" s="534">
        <v>12</v>
      </c>
      <c r="I206" s="535">
        <v>5000</v>
      </c>
      <c r="J206" s="535"/>
      <c r="K206" s="553" t="s">
        <v>1007</v>
      </c>
      <c r="L206" s="566">
        <v>0</v>
      </c>
      <c r="M206" s="566">
        <v>1</v>
      </c>
      <c r="N206" s="567">
        <v>0</v>
      </c>
      <c r="O206" s="567">
        <f t="shared" si="0"/>
        <v>1</v>
      </c>
      <c r="P206" s="536"/>
    </row>
    <row r="207" spans="1:16" ht="91.8" x14ac:dyDescent="0.3">
      <c r="A207" s="905"/>
      <c r="B207" s="905"/>
      <c r="C207" s="532" t="s">
        <v>1007</v>
      </c>
      <c r="D207" s="538" t="s">
        <v>333</v>
      </c>
      <c r="E207" s="533" t="s">
        <v>334</v>
      </c>
      <c r="F207" s="538" t="s">
        <v>296</v>
      </c>
      <c r="G207" s="534" t="s">
        <v>335</v>
      </c>
      <c r="H207" s="534">
        <v>12</v>
      </c>
      <c r="I207" s="535">
        <v>10000</v>
      </c>
      <c r="J207" s="535"/>
      <c r="K207" s="553" t="s">
        <v>1007</v>
      </c>
      <c r="L207" s="566">
        <v>0.33</v>
      </c>
      <c r="M207" s="566">
        <v>0.33</v>
      </c>
      <c r="N207" s="567">
        <v>0.34</v>
      </c>
      <c r="O207" s="567">
        <f t="shared" si="0"/>
        <v>1</v>
      </c>
      <c r="P207" s="536"/>
    </row>
    <row r="208" spans="1:16" ht="61.2" x14ac:dyDescent="0.3">
      <c r="A208" s="905"/>
      <c r="B208" s="905"/>
      <c r="C208" s="532" t="s">
        <v>1007</v>
      </c>
      <c r="D208" s="533" t="s">
        <v>336</v>
      </c>
      <c r="E208" s="533" t="s">
        <v>337</v>
      </c>
      <c r="F208" s="533" t="s">
        <v>338</v>
      </c>
      <c r="G208" s="533" t="s">
        <v>339</v>
      </c>
      <c r="H208" s="539">
        <v>12</v>
      </c>
      <c r="I208" s="535">
        <v>5000</v>
      </c>
      <c r="J208" s="535"/>
      <c r="K208" s="553" t="s">
        <v>1007</v>
      </c>
      <c r="L208" s="566">
        <v>0.33</v>
      </c>
      <c r="M208" s="566">
        <v>0.33</v>
      </c>
      <c r="N208" s="567">
        <v>0.34</v>
      </c>
      <c r="O208" s="567">
        <f t="shared" si="0"/>
        <v>1</v>
      </c>
      <c r="P208" s="545">
        <v>50000</v>
      </c>
    </row>
    <row r="209" spans="1:16" ht="61.2" x14ac:dyDescent="0.3">
      <c r="A209" s="905"/>
      <c r="B209" s="905"/>
      <c r="C209" s="532" t="s">
        <v>1007</v>
      </c>
      <c r="D209" s="533" t="s">
        <v>340</v>
      </c>
      <c r="E209" s="533" t="s">
        <v>341</v>
      </c>
      <c r="F209" s="533" t="s">
        <v>342</v>
      </c>
      <c r="G209" s="533" t="s">
        <v>343</v>
      </c>
      <c r="H209" s="537">
        <v>12</v>
      </c>
      <c r="I209" s="535">
        <v>14000</v>
      </c>
      <c r="J209" s="535"/>
      <c r="K209" s="553" t="s">
        <v>1007</v>
      </c>
      <c r="L209" s="566">
        <v>0.33</v>
      </c>
      <c r="M209" s="566">
        <v>0.33</v>
      </c>
      <c r="N209" s="567">
        <v>0.34</v>
      </c>
      <c r="O209" s="567">
        <f t="shared" si="0"/>
        <v>1</v>
      </c>
      <c r="P209" s="536"/>
    </row>
    <row r="210" spans="1:16" ht="61.2" x14ac:dyDescent="0.3">
      <c r="A210" s="905"/>
      <c r="B210" s="905"/>
      <c r="C210" s="532" t="s">
        <v>1007</v>
      </c>
      <c r="D210" s="533" t="s">
        <v>344</v>
      </c>
      <c r="E210" s="533" t="s">
        <v>345</v>
      </c>
      <c r="F210" s="533" t="s">
        <v>296</v>
      </c>
      <c r="G210" s="533" t="s">
        <v>346</v>
      </c>
      <c r="H210" s="538">
        <v>2</v>
      </c>
      <c r="I210" s="546">
        <v>7000</v>
      </c>
      <c r="J210" s="546"/>
      <c r="K210" s="553" t="s">
        <v>1007</v>
      </c>
      <c r="L210" s="566"/>
      <c r="M210" s="566">
        <v>1</v>
      </c>
      <c r="N210" s="567"/>
      <c r="O210" s="567">
        <f t="shared" si="0"/>
        <v>1</v>
      </c>
      <c r="P210" s="536"/>
    </row>
    <row r="211" spans="1:16" ht="61.2" x14ac:dyDescent="0.3">
      <c r="A211" s="905"/>
      <c r="B211" s="905"/>
      <c r="C211" s="532" t="s">
        <v>1007</v>
      </c>
      <c r="D211" s="533" t="s">
        <v>347</v>
      </c>
      <c r="E211" s="533" t="s">
        <v>348</v>
      </c>
      <c r="F211" s="533" t="s">
        <v>296</v>
      </c>
      <c r="G211" s="533" t="s">
        <v>346</v>
      </c>
      <c r="H211" s="547">
        <v>12</v>
      </c>
      <c r="I211" s="546">
        <v>4000</v>
      </c>
      <c r="J211" s="546"/>
      <c r="K211" s="553" t="s">
        <v>1007</v>
      </c>
      <c r="L211" s="566">
        <v>0.33</v>
      </c>
      <c r="M211" s="566">
        <v>0.33</v>
      </c>
      <c r="N211" s="567">
        <v>0.34</v>
      </c>
      <c r="O211" s="567">
        <f t="shared" si="0"/>
        <v>1</v>
      </c>
      <c r="P211" s="536"/>
    </row>
    <row r="212" spans="1:16" ht="61.2" x14ac:dyDescent="0.3">
      <c r="A212" s="905"/>
      <c r="B212" s="905"/>
      <c r="C212" s="532" t="s">
        <v>1007</v>
      </c>
      <c r="D212" s="533" t="s">
        <v>349</v>
      </c>
      <c r="E212" s="533" t="s">
        <v>350</v>
      </c>
      <c r="F212" s="533" t="s">
        <v>296</v>
      </c>
      <c r="G212" s="533" t="s">
        <v>351</v>
      </c>
      <c r="H212" s="538">
        <v>6</v>
      </c>
      <c r="I212" s="546">
        <v>5000</v>
      </c>
      <c r="J212" s="546"/>
      <c r="K212" s="553" t="s">
        <v>1007</v>
      </c>
      <c r="L212" s="566">
        <v>0.1</v>
      </c>
      <c r="M212" s="566">
        <v>0.45</v>
      </c>
      <c r="N212" s="567">
        <v>0.45</v>
      </c>
      <c r="O212" s="567">
        <f t="shared" si="0"/>
        <v>1</v>
      </c>
      <c r="P212" s="545">
        <v>30000</v>
      </c>
    </row>
    <row r="213" spans="1:16" ht="71.400000000000006" x14ac:dyDescent="0.3">
      <c r="A213" s="905"/>
      <c r="B213" s="905"/>
      <c r="C213" s="532" t="s">
        <v>1007</v>
      </c>
      <c r="D213" s="533" t="s">
        <v>352</v>
      </c>
      <c r="E213" s="533" t="s">
        <v>353</v>
      </c>
      <c r="F213" s="533" t="s">
        <v>354</v>
      </c>
      <c r="G213" s="538" t="s">
        <v>355</v>
      </c>
      <c r="H213" s="534">
        <v>12</v>
      </c>
      <c r="I213" s="535">
        <v>5000</v>
      </c>
      <c r="J213" s="539"/>
      <c r="K213" s="553" t="s">
        <v>1007</v>
      </c>
      <c r="L213" s="566">
        <v>0.33</v>
      </c>
      <c r="M213" s="566">
        <v>0.33</v>
      </c>
      <c r="N213" s="567">
        <v>0.34</v>
      </c>
      <c r="O213" s="567">
        <f t="shared" si="0"/>
        <v>1</v>
      </c>
      <c r="P213" s="536"/>
    </row>
    <row r="214" spans="1:16" ht="61.2" x14ac:dyDescent="0.3">
      <c r="A214" s="905"/>
      <c r="B214" s="905"/>
      <c r="C214" s="532" t="s">
        <v>1007</v>
      </c>
      <c r="D214" s="533" t="s">
        <v>356</v>
      </c>
      <c r="E214" s="533" t="s">
        <v>357</v>
      </c>
      <c r="F214" s="533" t="s">
        <v>358</v>
      </c>
      <c r="G214" s="533" t="s">
        <v>359</v>
      </c>
      <c r="H214" s="534">
        <v>12</v>
      </c>
      <c r="I214" s="535">
        <v>5000</v>
      </c>
      <c r="J214" s="535"/>
      <c r="K214" s="553" t="s">
        <v>1007</v>
      </c>
      <c r="L214" s="566">
        <v>0.33</v>
      </c>
      <c r="M214" s="566">
        <v>0.33</v>
      </c>
      <c r="N214" s="567">
        <v>0.34</v>
      </c>
      <c r="O214" s="567">
        <f t="shared" si="0"/>
        <v>1</v>
      </c>
      <c r="P214" s="536"/>
    </row>
    <row r="215" spans="1:16" ht="102.6" customHeight="1" x14ac:dyDescent="0.3">
      <c r="A215" s="905"/>
      <c r="B215" s="905"/>
      <c r="C215" s="532" t="s">
        <v>1007</v>
      </c>
      <c r="D215" s="533" t="s">
        <v>360</v>
      </c>
      <c r="E215" s="533" t="s">
        <v>361</v>
      </c>
      <c r="F215" s="533" t="s">
        <v>362</v>
      </c>
      <c r="G215" s="533" t="s">
        <v>363</v>
      </c>
      <c r="H215" s="534">
        <v>3</v>
      </c>
      <c r="I215" s="535">
        <v>5000</v>
      </c>
      <c r="J215" s="535"/>
      <c r="K215" s="553" t="s">
        <v>1007</v>
      </c>
      <c r="L215" s="566"/>
      <c r="M215" s="566">
        <v>1</v>
      </c>
      <c r="N215" s="567"/>
      <c r="O215" s="567">
        <f t="shared" si="0"/>
        <v>1</v>
      </c>
      <c r="P215" s="536"/>
    </row>
    <row r="216" spans="1:16" ht="31.2" customHeight="1" x14ac:dyDescent="0.3">
      <c r="A216" s="905"/>
      <c r="B216" s="905"/>
      <c r="C216" s="548" t="s">
        <v>1007</v>
      </c>
      <c r="D216" s="533" t="s">
        <v>364</v>
      </c>
      <c r="E216" s="533" t="s">
        <v>365</v>
      </c>
      <c r="F216" s="533" t="s">
        <v>366</v>
      </c>
      <c r="G216" s="533" t="s">
        <v>367</v>
      </c>
      <c r="H216" s="537">
        <v>12</v>
      </c>
      <c r="I216" s="549">
        <v>8000</v>
      </c>
      <c r="J216" s="549"/>
      <c r="K216" s="553" t="s">
        <v>1007</v>
      </c>
      <c r="L216" s="567">
        <v>0.33</v>
      </c>
      <c r="M216" s="567">
        <v>0.33</v>
      </c>
      <c r="N216" s="567">
        <v>0.34</v>
      </c>
      <c r="O216" s="567">
        <f t="shared" si="0"/>
        <v>1</v>
      </c>
      <c r="P216" s="549"/>
    </row>
    <row r="217" spans="1:16" ht="77.400000000000006" customHeight="1" x14ac:dyDescent="0.3">
      <c r="A217" s="905"/>
      <c r="B217" s="905"/>
      <c r="C217" s="548" t="s">
        <v>1007</v>
      </c>
      <c r="D217" s="533" t="s">
        <v>368</v>
      </c>
      <c r="E217" s="533" t="s">
        <v>1009</v>
      </c>
      <c r="F217" s="533" t="s">
        <v>369</v>
      </c>
      <c r="G217" s="533" t="s">
        <v>1008</v>
      </c>
      <c r="H217" s="537">
        <v>12</v>
      </c>
      <c r="I217" s="549">
        <v>5000</v>
      </c>
      <c r="J217" s="537"/>
      <c r="K217" s="553" t="s">
        <v>1007</v>
      </c>
      <c r="L217" s="567">
        <v>0.33</v>
      </c>
      <c r="M217" s="567">
        <v>0.33</v>
      </c>
      <c r="N217" s="567">
        <v>0.34</v>
      </c>
      <c r="O217" s="567">
        <f t="shared" si="0"/>
        <v>1</v>
      </c>
      <c r="P217" s="549"/>
    </row>
    <row r="218" spans="1:16" ht="100.95" customHeight="1" x14ac:dyDescent="0.3">
      <c r="A218" s="905"/>
      <c r="B218" s="905"/>
      <c r="C218" s="532" t="s">
        <v>1007</v>
      </c>
      <c r="D218" s="533" t="s">
        <v>370</v>
      </c>
      <c r="E218" s="533" t="s">
        <v>371</v>
      </c>
      <c r="F218" s="533" t="s">
        <v>372</v>
      </c>
      <c r="G218" s="533" t="s">
        <v>1010</v>
      </c>
      <c r="H218" s="537">
        <v>12</v>
      </c>
      <c r="I218" s="549">
        <v>10000</v>
      </c>
      <c r="J218" s="549"/>
      <c r="K218" s="553" t="s">
        <v>1007</v>
      </c>
      <c r="L218" s="567">
        <v>0.33</v>
      </c>
      <c r="M218" s="567">
        <v>0.33</v>
      </c>
      <c r="N218" s="567">
        <v>0.34</v>
      </c>
      <c r="O218" s="567">
        <f t="shared" si="0"/>
        <v>1</v>
      </c>
      <c r="P218" s="549"/>
    </row>
    <row r="219" spans="1:16" ht="61.2" x14ac:dyDescent="0.3">
      <c r="A219" s="905"/>
      <c r="B219" s="905"/>
      <c r="C219" s="532" t="s">
        <v>1007</v>
      </c>
      <c r="D219" s="533" t="s">
        <v>373</v>
      </c>
      <c r="E219" s="533" t="s">
        <v>374</v>
      </c>
      <c r="F219" s="533" t="s">
        <v>296</v>
      </c>
      <c r="G219" s="533" t="s">
        <v>375</v>
      </c>
      <c r="H219" s="534">
        <v>4</v>
      </c>
      <c r="I219" s="535">
        <v>5000</v>
      </c>
      <c r="J219" s="535"/>
      <c r="K219" s="553" t="s">
        <v>1007</v>
      </c>
      <c r="L219" s="566"/>
      <c r="M219" s="566"/>
      <c r="N219" s="567">
        <v>1</v>
      </c>
      <c r="O219" s="567">
        <f t="shared" si="0"/>
        <v>1</v>
      </c>
      <c r="P219" s="536"/>
    </row>
    <row r="220" spans="1:16" ht="61.2" x14ac:dyDescent="0.3">
      <c r="A220" s="905"/>
      <c r="B220" s="905"/>
      <c r="C220" s="532" t="s">
        <v>1007</v>
      </c>
      <c r="D220" s="533" t="s">
        <v>376</v>
      </c>
      <c r="E220" s="533" t="s">
        <v>377</v>
      </c>
      <c r="F220" s="533" t="s">
        <v>378</v>
      </c>
      <c r="G220" s="550">
        <v>1</v>
      </c>
      <c r="H220" s="547">
        <v>12</v>
      </c>
      <c r="I220" s="535">
        <v>2000</v>
      </c>
      <c r="J220" s="551"/>
      <c r="K220" s="553" t="s">
        <v>1007</v>
      </c>
      <c r="L220" s="566">
        <v>0.33</v>
      </c>
      <c r="M220" s="566">
        <v>0.33</v>
      </c>
      <c r="N220" s="567">
        <v>0.34</v>
      </c>
      <c r="O220" s="567">
        <f t="shared" si="0"/>
        <v>1</v>
      </c>
      <c r="P220" s="536"/>
    </row>
    <row r="221" spans="1:16" ht="61.2" customHeight="1" x14ac:dyDescent="0.3">
      <c r="A221" s="905"/>
      <c r="B221" s="905"/>
      <c r="C221" s="532" t="s">
        <v>1007</v>
      </c>
      <c r="D221" s="537" t="s">
        <v>379</v>
      </c>
      <c r="E221" s="533" t="s">
        <v>380</v>
      </c>
      <c r="F221" s="533" t="s">
        <v>1011</v>
      </c>
      <c r="G221" s="552">
        <v>1</v>
      </c>
      <c r="H221" s="537">
        <v>4</v>
      </c>
      <c r="I221" s="549">
        <v>7000</v>
      </c>
      <c r="J221" s="549"/>
      <c r="K221" s="553" t="s">
        <v>1007</v>
      </c>
      <c r="L221" s="567">
        <v>0.33</v>
      </c>
      <c r="M221" s="567">
        <v>0.33</v>
      </c>
      <c r="N221" s="567">
        <v>0.34</v>
      </c>
      <c r="O221" s="567">
        <f t="shared" si="0"/>
        <v>1</v>
      </c>
      <c r="P221" s="549"/>
    </row>
    <row r="222" spans="1:16" ht="71.400000000000006" x14ac:dyDescent="0.3">
      <c r="A222" s="905"/>
      <c r="B222" s="905"/>
      <c r="C222" s="532" t="s">
        <v>1007</v>
      </c>
      <c r="D222" s="533" t="s">
        <v>381</v>
      </c>
      <c r="E222" s="533" t="s">
        <v>382</v>
      </c>
      <c r="F222" s="533" t="s">
        <v>296</v>
      </c>
      <c r="G222" s="550">
        <v>1</v>
      </c>
      <c r="H222" s="534">
        <v>6</v>
      </c>
      <c r="I222" s="535">
        <v>3000</v>
      </c>
      <c r="J222" s="535"/>
      <c r="K222" s="553" t="s">
        <v>1007</v>
      </c>
      <c r="L222" s="566">
        <v>0.33</v>
      </c>
      <c r="M222" s="566">
        <v>0.33</v>
      </c>
      <c r="N222" s="567">
        <v>0.34</v>
      </c>
      <c r="O222" s="567">
        <f t="shared" si="0"/>
        <v>1</v>
      </c>
      <c r="P222" s="536"/>
    </row>
    <row r="223" spans="1:16" ht="61.2" x14ac:dyDescent="0.3">
      <c r="A223" s="905"/>
      <c r="B223" s="905"/>
      <c r="C223" s="532" t="s">
        <v>1007</v>
      </c>
      <c r="D223" s="533" t="s">
        <v>383</v>
      </c>
      <c r="E223" s="533" t="s">
        <v>384</v>
      </c>
      <c r="F223" s="533" t="s">
        <v>296</v>
      </c>
      <c r="G223" s="550">
        <v>1</v>
      </c>
      <c r="H223" s="534">
        <v>3</v>
      </c>
      <c r="I223" s="558">
        <v>24000</v>
      </c>
      <c r="J223" s="535"/>
      <c r="K223" s="553" t="s">
        <v>1007</v>
      </c>
      <c r="L223" s="566">
        <v>0.33</v>
      </c>
      <c r="M223" s="566">
        <v>0.33</v>
      </c>
      <c r="N223" s="567">
        <v>0.34</v>
      </c>
      <c r="O223" s="567">
        <f t="shared" si="0"/>
        <v>1</v>
      </c>
      <c r="P223" s="536"/>
    </row>
    <row r="224" spans="1:16" ht="61.2" x14ac:dyDescent="0.3">
      <c r="A224" s="905"/>
      <c r="B224" s="905"/>
      <c r="C224" s="532" t="s">
        <v>1007</v>
      </c>
      <c r="D224" s="538"/>
      <c r="E224" s="533" t="s">
        <v>385</v>
      </c>
      <c r="F224" s="533" t="s">
        <v>386</v>
      </c>
      <c r="G224" s="533" t="s">
        <v>387</v>
      </c>
      <c r="H224" s="534">
        <v>12</v>
      </c>
      <c r="I224" s="535">
        <v>3000</v>
      </c>
      <c r="J224" s="535"/>
      <c r="K224" s="553" t="s">
        <v>1007</v>
      </c>
      <c r="L224" s="566">
        <v>0</v>
      </c>
      <c r="M224" s="566">
        <v>1</v>
      </c>
      <c r="N224" s="567">
        <v>0</v>
      </c>
      <c r="O224" s="567">
        <f t="shared" si="0"/>
        <v>1</v>
      </c>
      <c r="P224" s="536"/>
    </row>
    <row r="225" spans="1:16" ht="112.2" x14ac:dyDescent="0.3">
      <c r="A225" s="905"/>
      <c r="B225" s="905"/>
      <c r="C225" s="532" t="s">
        <v>1007</v>
      </c>
      <c r="D225" s="533" t="s">
        <v>388</v>
      </c>
      <c r="E225" s="533" t="s">
        <v>389</v>
      </c>
      <c r="F225" s="533" t="s">
        <v>390</v>
      </c>
      <c r="G225" s="533" t="s">
        <v>391</v>
      </c>
      <c r="H225" s="534">
        <v>12</v>
      </c>
      <c r="I225" s="535">
        <v>9000</v>
      </c>
      <c r="J225" s="535"/>
      <c r="K225" s="553" t="s">
        <v>1007</v>
      </c>
      <c r="L225" s="566">
        <v>0.33</v>
      </c>
      <c r="M225" s="566">
        <v>0.33</v>
      </c>
      <c r="N225" s="567">
        <v>0.34</v>
      </c>
      <c r="O225" s="567">
        <f t="shared" si="0"/>
        <v>1</v>
      </c>
      <c r="P225" s="536"/>
    </row>
    <row r="226" spans="1:16" ht="61.2" x14ac:dyDescent="0.3">
      <c r="A226" s="905"/>
      <c r="B226" s="905"/>
      <c r="C226" s="532" t="s">
        <v>1007</v>
      </c>
      <c r="D226" s="533" t="s">
        <v>392</v>
      </c>
      <c r="E226" s="533" t="s">
        <v>393</v>
      </c>
      <c r="F226" s="533" t="s">
        <v>390</v>
      </c>
      <c r="G226" s="533" t="s">
        <v>394</v>
      </c>
      <c r="H226" s="534">
        <v>6</v>
      </c>
      <c r="I226" s="535">
        <v>3000</v>
      </c>
      <c r="J226" s="535"/>
      <c r="K226" s="553" t="s">
        <v>1007</v>
      </c>
      <c r="L226" s="566">
        <v>0.33</v>
      </c>
      <c r="M226" s="566">
        <v>0.33</v>
      </c>
      <c r="N226" s="567">
        <v>0.34</v>
      </c>
      <c r="O226" s="567">
        <f t="shared" si="0"/>
        <v>1</v>
      </c>
      <c r="P226" s="536"/>
    </row>
    <row r="227" spans="1:16" ht="61.2" x14ac:dyDescent="0.3">
      <c r="A227" s="905"/>
      <c r="B227" s="905"/>
      <c r="C227" s="532" t="s">
        <v>1007</v>
      </c>
      <c r="D227" s="533" t="s">
        <v>395</v>
      </c>
      <c r="E227" s="533" t="s">
        <v>396</v>
      </c>
      <c r="F227" s="533" t="s">
        <v>390</v>
      </c>
      <c r="G227" s="533" t="s">
        <v>397</v>
      </c>
      <c r="H227" s="534">
        <v>12</v>
      </c>
      <c r="I227" s="535">
        <v>3000</v>
      </c>
      <c r="J227" s="535"/>
      <c r="K227" s="553" t="s">
        <v>1007</v>
      </c>
      <c r="L227" s="566">
        <v>0.33</v>
      </c>
      <c r="M227" s="566">
        <v>0.33</v>
      </c>
      <c r="N227" s="567">
        <v>0.34</v>
      </c>
      <c r="O227" s="567">
        <f t="shared" si="0"/>
        <v>1</v>
      </c>
      <c r="P227" s="536"/>
    </row>
    <row r="228" spans="1:16" ht="91.8" x14ac:dyDescent="0.3">
      <c r="A228" s="905"/>
      <c r="B228" s="905"/>
      <c r="C228" s="532" t="s">
        <v>1007</v>
      </c>
      <c r="D228" s="533" t="s">
        <v>398</v>
      </c>
      <c r="E228" s="533" t="s">
        <v>399</v>
      </c>
      <c r="F228" s="533" t="s">
        <v>390</v>
      </c>
      <c r="G228" s="533" t="s">
        <v>400</v>
      </c>
      <c r="H228" s="534">
        <v>12</v>
      </c>
      <c r="I228" s="535">
        <v>3000</v>
      </c>
      <c r="J228" s="535"/>
      <c r="K228" s="553" t="s">
        <v>1007</v>
      </c>
      <c r="L228" s="566">
        <v>0.33</v>
      </c>
      <c r="M228" s="566">
        <v>0.33</v>
      </c>
      <c r="N228" s="567">
        <v>0.34</v>
      </c>
      <c r="O228" s="567">
        <f t="shared" si="0"/>
        <v>1</v>
      </c>
      <c r="P228" s="545">
        <v>100000</v>
      </c>
    </row>
    <row r="229" spans="1:16" ht="61.2" x14ac:dyDescent="0.3">
      <c r="A229" s="905"/>
      <c r="B229" s="905"/>
      <c r="C229" s="532" t="s">
        <v>1007</v>
      </c>
      <c r="D229" s="533" t="s">
        <v>401</v>
      </c>
      <c r="E229" s="533" t="s">
        <v>402</v>
      </c>
      <c r="F229" s="533" t="s">
        <v>296</v>
      </c>
      <c r="G229" s="533" t="s">
        <v>375</v>
      </c>
      <c r="H229" s="534">
        <v>6</v>
      </c>
      <c r="I229" s="535">
        <v>5000</v>
      </c>
      <c r="J229" s="535"/>
      <c r="K229" s="553" t="s">
        <v>1007</v>
      </c>
      <c r="L229" s="566">
        <v>0.33</v>
      </c>
      <c r="M229" s="566">
        <v>0.33</v>
      </c>
      <c r="N229" s="567">
        <v>0.34</v>
      </c>
      <c r="O229" s="567">
        <f t="shared" si="0"/>
        <v>1</v>
      </c>
      <c r="P229" s="536"/>
    </row>
    <row r="230" spans="1:16" ht="61.2" x14ac:dyDescent="0.3">
      <c r="A230" s="905"/>
      <c r="B230" s="905"/>
      <c r="C230" s="532" t="s">
        <v>1007</v>
      </c>
      <c r="D230" s="532" t="s">
        <v>403</v>
      </c>
      <c r="E230" s="533" t="s">
        <v>404</v>
      </c>
      <c r="F230" s="533" t="s">
        <v>405</v>
      </c>
      <c r="G230" s="533" t="s">
        <v>406</v>
      </c>
      <c r="H230" s="534">
        <v>12</v>
      </c>
      <c r="I230" s="535">
        <v>15000</v>
      </c>
      <c r="J230" s="535"/>
      <c r="K230" s="553" t="s">
        <v>1007</v>
      </c>
      <c r="L230" s="566">
        <v>0.33</v>
      </c>
      <c r="M230" s="566">
        <v>0.33</v>
      </c>
      <c r="N230" s="567">
        <v>0.34</v>
      </c>
      <c r="O230" s="567">
        <f t="shared" si="0"/>
        <v>1</v>
      </c>
      <c r="P230" s="536"/>
    </row>
    <row r="231" spans="1:16" ht="61.2" x14ac:dyDescent="0.3">
      <c r="A231" s="905"/>
      <c r="B231" s="905"/>
      <c r="C231" s="532" t="s">
        <v>1007</v>
      </c>
      <c r="D231" s="533" t="s">
        <v>407</v>
      </c>
      <c r="E231" s="533" t="s">
        <v>408</v>
      </c>
      <c r="F231" s="533" t="s">
        <v>405</v>
      </c>
      <c r="G231" s="533" t="s">
        <v>409</v>
      </c>
      <c r="H231" s="539">
        <v>12</v>
      </c>
      <c r="I231" s="535">
        <v>10000</v>
      </c>
      <c r="J231" s="535"/>
      <c r="K231" s="553" t="s">
        <v>1007</v>
      </c>
      <c r="L231" s="566">
        <v>0.33</v>
      </c>
      <c r="M231" s="566">
        <v>0.33</v>
      </c>
      <c r="N231" s="567">
        <v>0.34</v>
      </c>
      <c r="O231" s="567">
        <f t="shared" si="0"/>
        <v>1</v>
      </c>
      <c r="P231" s="536"/>
    </row>
    <row r="232" spans="1:16" ht="61.2" x14ac:dyDescent="0.3">
      <c r="A232" s="905"/>
      <c r="B232" s="905"/>
      <c r="C232" s="532" t="s">
        <v>1007</v>
      </c>
      <c r="D232" s="533" t="s">
        <v>410</v>
      </c>
      <c r="E232" s="533" t="s">
        <v>411</v>
      </c>
      <c r="F232" s="533" t="s">
        <v>412</v>
      </c>
      <c r="G232" s="533" t="s">
        <v>413</v>
      </c>
      <c r="H232" s="539">
        <v>12</v>
      </c>
      <c r="I232" s="535">
        <v>5000</v>
      </c>
      <c r="J232" s="535"/>
      <c r="K232" s="553" t="s">
        <v>1007</v>
      </c>
      <c r="L232" s="566">
        <v>0.4</v>
      </c>
      <c r="M232" s="566">
        <v>0.4</v>
      </c>
      <c r="N232" s="567">
        <v>0.2</v>
      </c>
      <c r="O232" s="567">
        <f t="shared" si="0"/>
        <v>1</v>
      </c>
      <c r="P232" s="536"/>
    </row>
    <row r="233" spans="1:16" ht="91.8" x14ac:dyDescent="0.3">
      <c r="A233" s="905"/>
      <c r="B233" s="905"/>
      <c r="C233" s="532" t="s">
        <v>1007</v>
      </c>
      <c r="D233" s="533" t="s">
        <v>414</v>
      </c>
      <c r="E233" s="533" t="s">
        <v>415</v>
      </c>
      <c r="F233" s="533" t="s">
        <v>416</v>
      </c>
      <c r="G233" s="533" t="s">
        <v>417</v>
      </c>
      <c r="H233" s="539">
        <v>12</v>
      </c>
      <c r="I233" s="535">
        <v>37000</v>
      </c>
      <c r="J233" s="535"/>
      <c r="K233" s="553" t="s">
        <v>1007</v>
      </c>
      <c r="L233" s="566">
        <v>0.33</v>
      </c>
      <c r="M233" s="566">
        <v>0.33</v>
      </c>
      <c r="N233" s="567">
        <v>0.34</v>
      </c>
      <c r="O233" s="567">
        <f t="shared" si="0"/>
        <v>1</v>
      </c>
      <c r="P233" s="536"/>
    </row>
    <row r="234" spans="1:16" ht="91.8" x14ac:dyDescent="0.3">
      <c r="A234" s="905"/>
      <c r="B234" s="905"/>
      <c r="C234" s="532" t="s">
        <v>1007</v>
      </c>
      <c r="D234" s="533" t="s">
        <v>418</v>
      </c>
      <c r="E234" s="533" t="s">
        <v>419</v>
      </c>
      <c r="F234" s="533" t="s">
        <v>405</v>
      </c>
      <c r="G234" s="533" t="s">
        <v>420</v>
      </c>
      <c r="H234" s="539">
        <v>12</v>
      </c>
      <c r="I234" s="535">
        <v>12000</v>
      </c>
      <c r="J234" s="535"/>
      <c r="K234" s="553" t="s">
        <v>1007</v>
      </c>
      <c r="L234" s="566">
        <v>0.33</v>
      </c>
      <c r="M234" s="566">
        <v>0.33</v>
      </c>
      <c r="N234" s="567">
        <v>0.34</v>
      </c>
      <c r="O234" s="567">
        <f t="shared" si="0"/>
        <v>1</v>
      </c>
      <c r="P234" s="536"/>
    </row>
    <row r="235" spans="1:16" ht="61.2" x14ac:dyDescent="0.3">
      <c r="A235" s="905"/>
      <c r="B235" s="905"/>
      <c r="C235" s="532" t="s">
        <v>1007</v>
      </c>
      <c r="D235" s="533" t="s">
        <v>421</v>
      </c>
      <c r="E235" s="533" t="s">
        <v>422</v>
      </c>
      <c r="F235" s="533" t="s">
        <v>296</v>
      </c>
      <c r="G235" s="533" t="s">
        <v>423</v>
      </c>
      <c r="H235" s="534">
        <v>6</v>
      </c>
      <c r="I235" s="535">
        <v>6000</v>
      </c>
      <c r="J235" s="535"/>
      <c r="K235" s="553" t="s">
        <v>1007</v>
      </c>
      <c r="L235" s="566">
        <v>0.2</v>
      </c>
      <c r="M235" s="566">
        <v>0.4</v>
      </c>
      <c r="N235" s="567">
        <v>0.4</v>
      </c>
      <c r="O235" s="567">
        <f t="shared" si="0"/>
        <v>1</v>
      </c>
      <c r="P235" s="536"/>
    </row>
    <row r="236" spans="1:16" ht="102" x14ac:dyDescent="0.3">
      <c r="A236" s="905"/>
      <c r="B236" s="905"/>
      <c r="C236" s="532" t="s">
        <v>1007</v>
      </c>
      <c r="D236" s="538" t="s">
        <v>424</v>
      </c>
      <c r="E236" s="533" t="s">
        <v>425</v>
      </c>
      <c r="F236" s="533" t="s">
        <v>405</v>
      </c>
      <c r="G236" s="533" t="s">
        <v>426</v>
      </c>
      <c r="H236" s="534">
        <v>12</v>
      </c>
      <c r="I236" s="535">
        <v>10000</v>
      </c>
      <c r="J236" s="535"/>
      <c r="K236" s="553" t="s">
        <v>1007</v>
      </c>
      <c r="L236" s="566">
        <v>0.33</v>
      </c>
      <c r="M236" s="566">
        <v>0.33</v>
      </c>
      <c r="N236" s="567">
        <v>0.34</v>
      </c>
      <c r="O236" s="567">
        <f t="shared" si="0"/>
        <v>1</v>
      </c>
      <c r="P236" s="545">
        <v>100000</v>
      </c>
    </row>
    <row r="237" spans="1:16" ht="51" x14ac:dyDescent="0.3">
      <c r="A237" s="905"/>
      <c r="B237" s="905"/>
      <c r="C237" s="532" t="s">
        <v>1007</v>
      </c>
      <c r="D237" s="533" t="s">
        <v>427</v>
      </c>
      <c r="E237" s="533" t="s">
        <v>428</v>
      </c>
      <c r="F237" s="538" t="s">
        <v>296</v>
      </c>
      <c r="G237" s="533" t="s">
        <v>429</v>
      </c>
      <c r="H237" s="534">
        <v>12</v>
      </c>
      <c r="I237" s="535">
        <v>300000</v>
      </c>
      <c r="J237" s="551"/>
      <c r="K237" s="553" t="s">
        <v>1012</v>
      </c>
      <c r="L237" s="566">
        <v>0.33</v>
      </c>
      <c r="M237" s="566">
        <v>0.33</v>
      </c>
      <c r="N237" s="567">
        <v>0.34</v>
      </c>
      <c r="O237" s="567">
        <f t="shared" si="0"/>
        <v>1</v>
      </c>
      <c r="P237" s="545">
        <v>350000</v>
      </c>
    </row>
    <row r="238" spans="1:16" ht="61.2" x14ac:dyDescent="0.3">
      <c r="A238" s="905"/>
      <c r="B238" s="905"/>
      <c r="C238" s="532" t="s">
        <v>1007</v>
      </c>
      <c r="D238" s="533" t="s">
        <v>430</v>
      </c>
      <c r="E238" s="533" t="s">
        <v>428</v>
      </c>
      <c r="F238" s="533" t="s">
        <v>431</v>
      </c>
      <c r="G238" s="533" t="s">
        <v>429</v>
      </c>
      <c r="H238" s="539">
        <v>12</v>
      </c>
      <c r="I238" s="554"/>
      <c r="J238" s="551"/>
      <c r="K238" s="553" t="s">
        <v>1007</v>
      </c>
      <c r="L238" s="566">
        <v>0.33</v>
      </c>
      <c r="M238" s="566">
        <v>0.33</v>
      </c>
      <c r="N238" s="567">
        <v>0.34</v>
      </c>
      <c r="O238" s="567">
        <f t="shared" si="0"/>
        <v>1</v>
      </c>
      <c r="P238" s="551"/>
    </row>
    <row r="239" spans="1:16" ht="61.2" x14ac:dyDescent="0.3">
      <c r="A239" s="905"/>
      <c r="B239" s="905"/>
      <c r="C239" s="532" t="s">
        <v>1007</v>
      </c>
      <c r="D239" s="533" t="s">
        <v>432</v>
      </c>
      <c r="E239" s="537"/>
      <c r="F239" s="538" t="s">
        <v>312</v>
      </c>
      <c r="G239" s="534"/>
      <c r="H239" s="534">
        <v>2</v>
      </c>
      <c r="I239" s="535">
        <v>100</v>
      </c>
      <c r="J239" s="539"/>
      <c r="K239" s="553" t="s">
        <v>1007</v>
      </c>
      <c r="L239" s="566"/>
      <c r="M239" s="566"/>
      <c r="N239" s="567"/>
      <c r="O239" s="567">
        <f t="shared" si="0"/>
        <v>0</v>
      </c>
      <c r="P239" s="536"/>
    </row>
    <row r="240" spans="1:16" ht="61.2" x14ac:dyDescent="0.3">
      <c r="A240" s="905"/>
      <c r="B240" s="905"/>
      <c r="C240" s="532" t="s">
        <v>1007</v>
      </c>
      <c r="D240" s="533" t="s">
        <v>433</v>
      </c>
      <c r="E240" s="537"/>
      <c r="F240" s="538"/>
      <c r="G240" s="534"/>
      <c r="H240" s="534">
        <v>2</v>
      </c>
      <c r="I240" s="535">
        <v>500</v>
      </c>
      <c r="J240" s="539"/>
      <c r="K240" s="553" t="s">
        <v>1007</v>
      </c>
      <c r="L240" s="566"/>
      <c r="M240" s="566"/>
      <c r="N240" s="567"/>
      <c r="O240" s="567">
        <f t="shared" si="0"/>
        <v>0</v>
      </c>
      <c r="P240" s="536"/>
    </row>
    <row r="241" spans="1:16" ht="61.2" x14ac:dyDescent="0.3">
      <c r="A241" s="905"/>
      <c r="B241" s="905"/>
      <c r="C241" s="532" t="s">
        <v>1007</v>
      </c>
      <c r="D241" s="533" t="s">
        <v>434</v>
      </c>
      <c r="E241" s="537"/>
      <c r="F241" s="538"/>
      <c r="G241" s="534"/>
      <c r="H241" s="534">
        <v>2</v>
      </c>
      <c r="I241" s="535"/>
      <c r="J241" s="535"/>
      <c r="K241" s="553" t="s">
        <v>1007</v>
      </c>
      <c r="L241" s="566"/>
      <c r="M241" s="566"/>
      <c r="N241" s="567"/>
      <c r="O241" s="567">
        <f t="shared" si="0"/>
        <v>0</v>
      </c>
      <c r="P241" s="536"/>
    </row>
    <row r="242" spans="1:16" ht="61.2" x14ac:dyDescent="0.3">
      <c r="A242" s="905"/>
      <c r="B242" s="905"/>
      <c r="C242" s="532" t="s">
        <v>1007</v>
      </c>
      <c r="D242" s="533" t="s">
        <v>435</v>
      </c>
      <c r="E242" s="537"/>
      <c r="F242" s="538" t="s">
        <v>296</v>
      </c>
      <c r="G242" s="534"/>
      <c r="H242" s="534">
        <v>3</v>
      </c>
      <c r="I242" s="535"/>
      <c r="J242" s="535"/>
      <c r="K242" s="553" t="s">
        <v>1007</v>
      </c>
      <c r="L242" s="566"/>
      <c r="M242" s="566"/>
      <c r="N242" s="567"/>
      <c r="O242" s="567">
        <f t="shared" si="0"/>
        <v>0</v>
      </c>
      <c r="P242" s="536"/>
    </row>
    <row r="243" spans="1:16" ht="61.2" x14ac:dyDescent="0.3">
      <c r="A243" s="905"/>
      <c r="B243" s="905"/>
      <c r="C243" s="532" t="s">
        <v>1007</v>
      </c>
      <c r="D243" s="533" t="s">
        <v>436</v>
      </c>
      <c r="E243" s="537"/>
      <c r="F243" s="538" t="s">
        <v>296</v>
      </c>
      <c r="G243" s="534"/>
      <c r="H243" s="534"/>
      <c r="I243" s="535">
        <v>3000</v>
      </c>
      <c r="J243" s="535"/>
      <c r="K243" s="553" t="s">
        <v>1007</v>
      </c>
      <c r="L243" s="566"/>
      <c r="M243" s="566"/>
      <c r="N243" s="567"/>
      <c r="O243" s="567">
        <f t="shared" si="0"/>
        <v>0</v>
      </c>
      <c r="P243" s="536"/>
    </row>
    <row r="244" spans="1:16" ht="61.2" x14ac:dyDescent="0.3">
      <c r="A244" s="905"/>
      <c r="B244" s="905"/>
      <c r="C244" s="532" t="s">
        <v>1007</v>
      </c>
      <c r="D244" s="538" t="s">
        <v>437</v>
      </c>
      <c r="E244" s="537"/>
      <c r="F244" s="538"/>
      <c r="G244" s="534"/>
      <c r="H244" s="534"/>
      <c r="I244" s="535">
        <v>5000</v>
      </c>
      <c r="J244" s="535"/>
      <c r="K244" s="553" t="s">
        <v>1007</v>
      </c>
      <c r="L244" s="566"/>
      <c r="M244" s="566"/>
      <c r="N244" s="567"/>
      <c r="O244" s="567">
        <f t="shared" si="0"/>
        <v>0</v>
      </c>
      <c r="P244" s="536"/>
    </row>
    <row r="245" spans="1:16" ht="61.2" x14ac:dyDescent="0.3">
      <c r="A245" s="905"/>
      <c r="B245" s="905"/>
      <c r="C245" s="532" t="s">
        <v>1007</v>
      </c>
      <c r="D245" s="533" t="s">
        <v>438</v>
      </c>
      <c r="E245" s="533"/>
      <c r="F245" s="533"/>
      <c r="G245" s="533"/>
      <c r="H245" s="534"/>
      <c r="I245" s="535">
        <v>1400</v>
      </c>
      <c r="J245" s="539"/>
      <c r="K245" s="553" t="s">
        <v>1007</v>
      </c>
      <c r="L245" s="566"/>
      <c r="M245" s="566"/>
      <c r="N245" s="567"/>
      <c r="O245" s="567">
        <f t="shared" si="0"/>
        <v>0</v>
      </c>
      <c r="P245" s="536"/>
    </row>
    <row r="246" spans="1:16" ht="61.2" x14ac:dyDescent="0.3">
      <c r="A246" s="905"/>
      <c r="B246" s="905"/>
      <c r="C246" s="532" t="s">
        <v>1007</v>
      </c>
      <c r="D246" s="533" t="s">
        <v>439</v>
      </c>
      <c r="E246" s="533" t="s">
        <v>440</v>
      </c>
      <c r="F246" s="538" t="s">
        <v>296</v>
      </c>
      <c r="G246" s="534"/>
      <c r="H246" s="534">
        <v>12</v>
      </c>
      <c r="I246" s="535">
        <v>1500</v>
      </c>
      <c r="J246" s="535"/>
      <c r="K246" s="553" t="s">
        <v>1007</v>
      </c>
      <c r="L246" s="566"/>
      <c r="M246" s="566"/>
      <c r="N246" s="567"/>
      <c r="O246" s="567">
        <f t="shared" si="0"/>
        <v>0</v>
      </c>
      <c r="P246" s="536"/>
    </row>
    <row r="247" spans="1:16" ht="61.2" x14ac:dyDescent="0.3">
      <c r="A247" s="905"/>
      <c r="B247" s="905"/>
      <c r="C247" s="532" t="s">
        <v>1007</v>
      </c>
      <c r="D247" s="533" t="s">
        <v>441</v>
      </c>
      <c r="E247" s="533" t="s">
        <v>442</v>
      </c>
      <c r="F247" s="538" t="s">
        <v>296</v>
      </c>
      <c r="G247" s="538" t="s">
        <v>443</v>
      </c>
      <c r="H247" s="534">
        <v>6</v>
      </c>
      <c r="I247" s="535">
        <v>15000</v>
      </c>
      <c r="J247" s="535"/>
      <c r="K247" s="553" t="s">
        <v>1007</v>
      </c>
      <c r="L247" s="566">
        <v>0.33</v>
      </c>
      <c r="M247" s="566">
        <v>0.33</v>
      </c>
      <c r="N247" s="567">
        <v>0.34</v>
      </c>
      <c r="O247" s="567">
        <f t="shared" si="0"/>
        <v>1</v>
      </c>
      <c r="P247" s="536"/>
    </row>
    <row r="248" spans="1:16" ht="30.6" x14ac:dyDescent="0.3">
      <c r="A248" s="905"/>
      <c r="B248" s="905"/>
      <c r="C248" s="532" t="s">
        <v>1007</v>
      </c>
      <c r="D248" s="533" t="s">
        <v>445</v>
      </c>
      <c r="E248" s="533" t="s">
        <v>446</v>
      </c>
      <c r="F248" s="538" t="s">
        <v>296</v>
      </c>
      <c r="G248" s="534"/>
      <c r="H248" s="534">
        <v>12</v>
      </c>
      <c r="I248" s="535">
        <v>26000</v>
      </c>
      <c r="J248" s="535"/>
      <c r="K248" s="546" t="s">
        <v>444</v>
      </c>
      <c r="L248" s="566">
        <v>0.33</v>
      </c>
      <c r="M248" s="566">
        <v>0.33</v>
      </c>
      <c r="N248" s="567">
        <v>0.34</v>
      </c>
      <c r="O248" s="567">
        <f t="shared" si="0"/>
        <v>1</v>
      </c>
      <c r="P248" s="536"/>
    </row>
    <row r="249" spans="1:16" ht="40.799999999999997" x14ac:dyDescent="0.3">
      <c r="A249" s="905"/>
      <c r="B249" s="905"/>
      <c r="C249" s="532" t="s">
        <v>1007</v>
      </c>
      <c r="D249" s="533" t="s">
        <v>448</v>
      </c>
      <c r="E249" s="533" t="s">
        <v>449</v>
      </c>
      <c r="F249" s="538" t="s">
        <v>450</v>
      </c>
      <c r="G249" s="534"/>
      <c r="H249" s="534">
        <v>12</v>
      </c>
      <c r="I249" s="535">
        <v>0</v>
      </c>
      <c r="J249" s="535"/>
      <c r="K249" s="553" t="s">
        <v>447</v>
      </c>
      <c r="L249" s="566">
        <v>0.33</v>
      </c>
      <c r="M249" s="566">
        <v>0.33</v>
      </c>
      <c r="N249" s="567">
        <v>0.34</v>
      </c>
      <c r="O249" s="567">
        <f t="shared" si="0"/>
        <v>1</v>
      </c>
      <c r="P249" s="536"/>
    </row>
    <row r="250" spans="1:16" ht="61.2" x14ac:dyDescent="0.3">
      <c r="A250" s="905"/>
      <c r="B250" s="905"/>
      <c r="C250" s="532" t="s">
        <v>1007</v>
      </c>
      <c r="D250" s="533" t="s">
        <v>451</v>
      </c>
      <c r="E250" s="533" t="s">
        <v>452</v>
      </c>
      <c r="F250" s="533" t="s">
        <v>453</v>
      </c>
      <c r="G250" s="533" t="s">
        <v>454</v>
      </c>
      <c r="H250" s="537">
        <v>2</v>
      </c>
      <c r="I250" s="535">
        <v>7000</v>
      </c>
      <c r="J250" s="535"/>
      <c r="K250" s="553" t="s">
        <v>1007</v>
      </c>
      <c r="L250" s="566"/>
      <c r="M250" s="566">
        <v>1</v>
      </c>
      <c r="N250" s="567"/>
      <c r="O250" s="567">
        <f t="shared" si="0"/>
        <v>1</v>
      </c>
      <c r="P250" s="536"/>
    </row>
    <row r="251" spans="1:16" ht="61.2" x14ac:dyDescent="0.3">
      <c r="A251" s="905"/>
      <c r="B251" s="905"/>
      <c r="C251" s="532" t="s">
        <v>1007</v>
      </c>
      <c r="D251" s="533" t="s">
        <v>455</v>
      </c>
      <c r="E251" s="533" t="s">
        <v>456</v>
      </c>
      <c r="F251" s="538" t="s">
        <v>296</v>
      </c>
      <c r="G251" s="534"/>
      <c r="H251" s="534">
        <v>12</v>
      </c>
      <c r="I251" s="535">
        <v>5000</v>
      </c>
      <c r="J251" s="535"/>
      <c r="K251" s="553" t="s">
        <v>1007</v>
      </c>
      <c r="L251" s="566"/>
      <c r="M251" s="566"/>
      <c r="N251" s="567"/>
      <c r="O251" s="567">
        <f t="shared" si="0"/>
        <v>0</v>
      </c>
      <c r="P251" s="536"/>
    </row>
    <row r="252" spans="1:16" ht="61.2" x14ac:dyDescent="0.3">
      <c r="A252" s="905"/>
      <c r="B252" s="905"/>
      <c r="C252" s="532" t="s">
        <v>1007</v>
      </c>
      <c r="D252" s="532" t="s">
        <v>457</v>
      </c>
      <c r="E252" s="555"/>
      <c r="F252" s="556"/>
      <c r="G252" s="557"/>
      <c r="H252" s="557"/>
      <c r="I252" s="558">
        <v>20000</v>
      </c>
      <c r="J252" s="535"/>
      <c r="K252" s="553" t="s">
        <v>1007</v>
      </c>
      <c r="L252" s="566"/>
      <c r="M252" s="566"/>
      <c r="N252" s="567"/>
      <c r="O252" s="567">
        <f t="shared" si="0"/>
        <v>0</v>
      </c>
      <c r="P252" s="536"/>
    </row>
    <row r="253" spans="1:16" ht="61.2" x14ac:dyDescent="0.3">
      <c r="A253" s="905"/>
      <c r="B253" s="905"/>
      <c r="C253" s="532" t="s">
        <v>1007</v>
      </c>
      <c r="D253" s="533" t="s">
        <v>458</v>
      </c>
      <c r="E253" s="533" t="s">
        <v>459</v>
      </c>
      <c r="F253" s="538" t="s">
        <v>296</v>
      </c>
      <c r="G253" s="534"/>
      <c r="H253" s="534">
        <v>3</v>
      </c>
      <c r="I253" s="558">
        <v>5400</v>
      </c>
      <c r="J253" s="535"/>
      <c r="K253" s="553" t="s">
        <v>1007</v>
      </c>
      <c r="L253" s="566"/>
      <c r="M253" s="566"/>
      <c r="N253" s="567"/>
      <c r="O253" s="567">
        <f t="shared" si="0"/>
        <v>0</v>
      </c>
      <c r="P253" s="536"/>
    </row>
    <row r="254" spans="1:16" ht="61.2" x14ac:dyDescent="0.3">
      <c r="A254" s="905"/>
      <c r="B254" s="905"/>
      <c r="C254" s="532" t="s">
        <v>1007</v>
      </c>
      <c r="D254" s="533" t="s">
        <v>460</v>
      </c>
      <c r="E254" s="533" t="s">
        <v>461</v>
      </c>
      <c r="F254" s="538"/>
      <c r="G254" s="534"/>
      <c r="H254" s="534">
        <v>3</v>
      </c>
      <c r="I254" s="535">
        <v>10000</v>
      </c>
      <c r="J254" s="535"/>
      <c r="K254" s="553" t="s">
        <v>1007</v>
      </c>
      <c r="L254" s="566"/>
      <c r="M254" s="566"/>
      <c r="N254" s="567"/>
      <c r="O254" s="567">
        <f t="shared" si="0"/>
        <v>0</v>
      </c>
      <c r="P254" s="536"/>
    </row>
    <row r="255" spans="1:16" ht="61.2" x14ac:dyDescent="0.3">
      <c r="A255" s="905"/>
      <c r="B255" s="905"/>
      <c r="C255" s="532" t="s">
        <v>1007</v>
      </c>
      <c r="D255" s="533" t="s">
        <v>462</v>
      </c>
      <c r="E255" s="533" t="s">
        <v>463</v>
      </c>
      <c r="F255" s="538" t="s">
        <v>296</v>
      </c>
      <c r="G255" s="533" t="s">
        <v>464</v>
      </c>
      <c r="H255" s="534">
        <v>12</v>
      </c>
      <c r="I255" s="535">
        <v>6500</v>
      </c>
      <c r="J255" s="535"/>
      <c r="K255" s="553" t="s">
        <v>1007</v>
      </c>
      <c r="L255" s="566"/>
      <c r="M255" s="566"/>
      <c r="N255" s="567"/>
      <c r="O255" s="567">
        <f t="shared" ref="O255:O268" si="1">+L255+M255+N255</f>
        <v>0</v>
      </c>
      <c r="P255" s="536"/>
    </row>
    <row r="256" spans="1:16" ht="61.2" x14ac:dyDescent="0.3">
      <c r="A256" s="905"/>
      <c r="B256" s="905"/>
      <c r="C256" s="532" t="s">
        <v>1007</v>
      </c>
      <c r="D256" s="533" t="s">
        <v>465</v>
      </c>
      <c r="E256" s="533"/>
      <c r="F256" s="538"/>
      <c r="G256" s="533"/>
      <c r="H256" s="534"/>
      <c r="I256" s="558">
        <v>4500</v>
      </c>
      <c r="J256" s="535"/>
      <c r="K256" s="553" t="s">
        <v>1007</v>
      </c>
      <c r="L256" s="566"/>
      <c r="M256" s="566"/>
      <c r="N256" s="567"/>
      <c r="O256" s="567">
        <f t="shared" si="1"/>
        <v>0</v>
      </c>
      <c r="P256" s="536"/>
    </row>
    <row r="257" spans="1:16" ht="61.2" x14ac:dyDescent="0.3">
      <c r="A257" s="905"/>
      <c r="B257" s="905"/>
      <c r="C257" s="532" t="s">
        <v>1007</v>
      </c>
      <c r="D257" s="533" t="s">
        <v>466</v>
      </c>
      <c r="E257" s="537"/>
      <c r="F257" s="538" t="s">
        <v>296</v>
      </c>
      <c r="G257" s="534"/>
      <c r="H257" s="534">
        <v>1</v>
      </c>
      <c r="I257" s="535">
        <v>7000</v>
      </c>
      <c r="J257" s="535"/>
      <c r="K257" s="553" t="s">
        <v>1007</v>
      </c>
      <c r="L257" s="566"/>
      <c r="M257" s="566"/>
      <c r="N257" s="567"/>
      <c r="O257" s="567">
        <f t="shared" si="1"/>
        <v>0</v>
      </c>
      <c r="P257" s="536"/>
    </row>
    <row r="258" spans="1:16" ht="61.2" x14ac:dyDescent="0.3">
      <c r="A258" s="905"/>
      <c r="B258" s="905"/>
      <c r="C258" s="532" t="s">
        <v>1007</v>
      </c>
      <c r="D258" s="533" t="s">
        <v>468</v>
      </c>
      <c r="E258" s="537"/>
      <c r="F258" s="538" t="s">
        <v>296</v>
      </c>
      <c r="G258" s="534"/>
      <c r="H258" s="534">
        <v>6</v>
      </c>
      <c r="I258" s="535">
        <v>6600</v>
      </c>
      <c r="J258" s="535"/>
      <c r="K258" s="553" t="s">
        <v>1007</v>
      </c>
      <c r="L258" s="566"/>
      <c r="M258" s="566"/>
      <c r="N258" s="567"/>
      <c r="O258" s="567">
        <f t="shared" si="1"/>
        <v>0</v>
      </c>
      <c r="P258" s="536"/>
    </row>
    <row r="259" spans="1:16" ht="61.2" x14ac:dyDescent="0.3">
      <c r="A259" s="905"/>
      <c r="B259" s="905"/>
      <c r="C259" s="532" t="s">
        <v>1007</v>
      </c>
      <c r="D259" s="533" t="s">
        <v>469</v>
      </c>
      <c r="E259" s="533" t="s">
        <v>470</v>
      </c>
      <c r="F259" s="538" t="s">
        <v>296</v>
      </c>
      <c r="G259" s="538" t="s">
        <v>1013</v>
      </c>
      <c r="H259" s="534">
        <v>6</v>
      </c>
      <c r="I259" s="535">
        <v>5000</v>
      </c>
      <c r="J259" s="535"/>
      <c r="K259" s="553" t="s">
        <v>1007</v>
      </c>
      <c r="L259" s="566">
        <v>0.33</v>
      </c>
      <c r="M259" s="566">
        <v>0.33</v>
      </c>
      <c r="N259" s="567">
        <v>0.34</v>
      </c>
      <c r="O259" s="567">
        <f t="shared" si="1"/>
        <v>1</v>
      </c>
      <c r="P259" s="536"/>
    </row>
    <row r="260" spans="1:16" ht="61.2" x14ac:dyDescent="0.3">
      <c r="A260" s="905"/>
      <c r="B260" s="905"/>
      <c r="C260" s="532" t="s">
        <v>1007</v>
      </c>
      <c r="D260" s="533" t="s">
        <v>471</v>
      </c>
      <c r="E260" s="533" t="s">
        <v>470</v>
      </c>
      <c r="F260" s="538" t="s">
        <v>296</v>
      </c>
      <c r="G260" s="538" t="s">
        <v>1013</v>
      </c>
      <c r="H260" s="534">
        <v>4</v>
      </c>
      <c r="I260" s="535">
        <v>13000</v>
      </c>
      <c r="J260" s="535"/>
      <c r="K260" s="553" t="s">
        <v>1007</v>
      </c>
      <c r="L260" s="566">
        <v>0.33</v>
      </c>
      <c r="M260" s="566">
        <v>0.33</v>
      </c>
      <c r="N260" s="567">
        <v>0.34</v>
      </c>
      <c r="O260" s="567">
        <f t="shared" si="1"/>
        <v>1</v>
      </c>
      <c r="P260" s="536"/>
    </row>
    <row r="261" spans="1:16" ht="61.2" x14ac:dyDescent="0.3">
      <c r="A261" s="905"/>
      <c r="B261" s="905"/>
      <c r="C261" s="532" t="s">
        <v>1007</v>
      </c>
      <c r="D261" s="533" t="s">
        <v>472</v>
      </c>
      <c r="E261" s="533" t="s">
        <v>473</v>
      </c>
      <c r="F261" s="538" t="s">
        <v>474</v>
      </c>
      <c r="G261" s="534"/>
      <c r="H261" s="534"/>
      <c r="I261" s="558">
        <v>15000</v>
      </c>
      <c r="J261" s="535"/>
      <c r="K261" s="553" t="s">
        <v>1007</v>
      </c>
      <c r="L261" s="566"/>
      <c r="M261" s="566"/>
      <c r="N261" s="567"/>
      <c r="O261" s="567">
        <f t="shared" si="1"/>
        <v>0</v>
      </c>
      <c r="P261" s="536"/>
    </row>
    <row r="262" spans="1:16" ht="61.2" x14ac:dyDescent="0.3">
      <c r="A262" s="905"/>
      <c r="B262" s="905"/>
      <c r="C262" s="532" t="s">
        <v>1007</v>
      </c>
      <c r="D262" s="533" t="s">
        <v>475</v>
      </c>
      <c r="E262" s="533" t="s">
        <v>476</v>
      </c>
      <c r="F262" s="538"/>
      <c r="G262" s="533" t="s">
        <v>477</v>
      </c>
      <c r="H262" s="534">
        <v>2</v>
      </c>
      <c r="I262" s="535">
        <v>3000</v>
      </c>
      <c r="J262" s="535"/>
      <c r="K262" s="553" t="s">
        <v>1007</v>
      </c>
      <c r="L262" s="566"/>
      <c r="M262" s="566"/>
      <c r="N262" s="567"/>
      <c r="O262" s="567">
        <f t="shared" si="1"/>
        <v>0</v>
      </c>
      <c r="P262" s="536"/>
    </row>
    <row r="263" spans="1:16" ht="61.2" x14ac:dyDescent="0.3">
      <c r="A263" s="905"/>
      <c r="B263" s="905"/>
      <c r="C263" s="532" t="s">
        <v>1007</v>
      </c>
      <c r="D263" s="533" t="s">
        <v>478</v>
      </c>
      <c r="E263" s="533" t="s">
        <v>479</v>
      </c>
      <c r="F263" s="533"/>
      <c r="G263" s="533" t="s">
        <v>480</v>
      </c>
      <c r="H263" s="537">
        <v>2</v>
      </c>
      <c r="I263" s="535">
        <v>4000</v>
      </c>
      <c r="J263" s="535"/>
      <c r="K263" s="553" t="s">
        <v>1007</v>
      </c>
      <c r="L263" s="566"/>
      <c r="M263" s="566"/>
      <c r="N263" s="567"/>
      <c r="O263" s="567">
        <f t="shared" si="1"/>
        <v>0</v>
      </c>
      <c r="P263" s="536"/>
    </row>
    <row r="264" spans="1:16" ht="61.2" x14ac:dyDescent="0.3">
      <c r="A264" s="905"/>
      <c r="B264" s="905"/>
      <c r="C264" s="532" t="s">
        <v>1007</v>
      </c>
      <c r="D264" s="533" t="s">
        <v>481</v>
      </c>
      <c r="E264" s="533" t="s">
        <v>482</v>
      </c>
      <c r="F264" s="533" t="s">
        <v>296</v>
      </c>
      <c r="G264" s="537"/>
      <c r="H264" s="539">
        <v>2</v>
      </c>
      <c r="I264" s="535">
        <v>0</v>
      </c>
      <c r="J264" s="535"/>
      <c r="K264" s="553" t="s">
        <v>1007</v>
      </c>
      <c r="L264" s="566"/>
      <c r="M264" s="566"/>
      <c r="N264" s="567"/>
      <c r="O264" s="567">
        <f t="shared" si="1"/>
        <v>0</v>
      </c>
      <c r="P264" s="536"/>
    </row>
    <row r="265" spans="1:16" ht="61.2" x14ac:dyDescent="0.3">
      <c r="A265" s="905"/>
      <c r="B265" s="905"/>
      <c r="C265" s="532" t="s">
        <v>1007</v>
      </c>
      <c r="D265" s="533" t="s">
        <v>483</v>
      </c>
      <c r="E265" s="533" t="s">
        <v>484</v>
      </c>
      <c r="F265" s="538" t="s">
        <v>296</v>
      </c>
      <c r="G265" s="537"/>
      <c r="H265" s="534">
        <v>2</v>
      </c>
      <c r="I265" s="535">
        <v>0</v>
      </c>
      <c r="J265" s="535"/>
      <c r="K265" s="553" t="s">
        <v>1007</v>
      </c>
      <c r="L265" s="566"/>
      <c r="M265" s="566"/>
      <c r="N265" s="567"/>
      <c r="O265" s="567">
        <f t="shared" si="1"/>
        <v>0</v>
      </c>
      <c r="P265" s="536"/>
    </row>
    <row r="266" spans="1:16" ht="61.2" x14ac:dyDescent="0.3">
      <c r="A266" s="905"/>
      <c r="B266" s="905"/>
      <c r="C266" s="532" t="s">
        <v>1007</v>
      </c>
      <c r="D266" s="533" t="s">
        <v>485</v>
      </c>
      <c r="E266" s="533" t="s">
        <v>486</v>
      </c>
      <c r="F266" s="538" t="s">
        <v>296</v>
      </c>
      <c r="G266" s="534"/>
      <c r="H266" s="534">
        <v>6</v>
      </c>
      <c r="I266" s="535">
        <v>0</v>
      </c>
      <c r="J266" s="535"/>
      <c r="K266" s="553" t="s">
        <v>1007</v>
      </c>
      <c r="L266" s="566"/>
      <c r="M266" s="566"/>
      <c r="N266" s="567"/>
      <c r="O266" s="567">
        <f t="shared" si="1"/>
        <v>0</v>
      </c>
      <c r="P266" s="536"/>
    </row>
    <row r="267" spans="1:16" ht="61.2" x14ac:dyDescent="0.3">
      <c r="A267" s="905"/>
      <c r="B267" s="905"/>
      <c r="C267" s="532" t="s">
        <v>1007</v>
      </c>
      <c r="D267" s="533" t="s">
        <v>487</v>
      </c>
      <c r="E267" s="533" t="s">
        <v>488</v>
      </c>
      <c r="F267" s="533" t="s">
        <v>296</v>
      </c>
      <c r="G267" s="533" t="s">
        <v>489</v>
      </c>
      <c r="H267" s="537">
        <v>1</v>
      </c>
      <c r="I267" s="549">
        <v>0</v>
      </c>
      <c r="J267" s="533"/>
      <c r="K267" s="553" t="s">
        <v>1007</v>
      </c>
      <c r="L267" s="566">
        <v>1</v>
      </c>
      <c r="M267" s="566"/>
      <c r="N267" s="566"/>
      <c r="O267" s="567">
        <f t="shared" si="1"/>
        <v>1</v>
      </c>
      <c r="P267" s="536"/>
    </row>
    <row r="268" spans="1:16" ht="61.2" x14ac:dyDescent="0.3">
      <c r="A268" s="905"/>
      <c r="B268" s="905"/>
      <c r="C268" s="532" t="s">
        <v>1007</v>
      </c>
      <c r="D268" s="533" t="s">
        <v>490</v>
      </c>
      <c r="E268" s="533" t="s">
        <v>488</v>
      </c>
      <c r="F268" s="533" t="s">
        <v>296</v>
      </c>
      <c r="G268" s="533" t="s">
        <v>491</v>
      </c>
      <c r="H268" s="537">
        <v>1</v>
      </c>
      <c r="I268" s="549">
        <v>0</v>
      </c>
      <c r="J268" s="549"/>
      <c r="K268" s="553" t="s">
        <v>1007</v>
      </c>
      <c r="L268" s="566">
        <v>1</v>
      </c>
      <c r="M268" s="566"/>
      <c r="N268" s="566"/>
      <c r="O268" s="567">
        <f t="shared" si="1"/>
        <v>1</v>
      </c>
      <c r="P268" s="533"/>
    </row>
    <row r="269" spans="1:16" ht="121.95" customHeight="1" x14ac:dyDescent="0.3">
      <c r="A269" s="915" t="s">
        <v>990</v>
      </c>
      <c r="B269" s="915" t="s">
        <v>144</v>
      </c>
      <c r="C269" s="394" t="s">
        <v>1014</v>
      </c>
      <c r="D269" s="398" t="s">
        <v>140</v>
      </c>
      <c r="E269" s="394" t="s">
        <v>141</v>
      </c>
      <c r="F269" s="394" t="s">
        <v>1015</v>
      </c>
      <c r="G269" s="394" t="s">
        <v>142</v>
      </c>
      <c r="H269" s="401">
        <v>12</v>
      </c>
      <c r="I269" s="397">
        <v>83184</v>
      </c>
      <c r="J269" s="394"/>
      <c r="K269" s="398" t="s">
        <v>143</v>
      </c>
      <c r="L269" s="395">
        <v>0.33329999999999999</v>
      </c>
      <c r="M269" s="399">
        <v>0.33329999999999999</v>
      </c>
      <c r="N269" s="399">
        <v>0.33329999999999999</v>
      </c>
      <c r="O269" s="400">
        <v>1</v>
      </c>
      <c r="P269" s="401"/>
    </row>
    <row r="270" spans="1:16" ht="107.4" customHeight="1" x14ac:dyDescent="0.3">
      <c r="A270" s="916"/>
      <c r="B270" s="916"/>
      <c r="C270" s="394" t="s">
        <v>1014</v>
      </c>
      <c r="D270" s="574" t="s">
        <v>140</v>
      </c>
      <c r="E270" s="572" t="s">
        <v>141</v>
      </c>
      <c r="F270" s="571" t="s">
        <v>146</v>
      </c>
      <c r="G270" s="572" t="s">
        <v>142</v>
      </c>
      <c r="H270" s="572">
        <v>12</v>
      </c>
      <c r="I270" s="573">
        <v>6000</v>
      </c>
      <c r="J270" s="568"/>
      <c r="K270" s="574" t="s">
        <v>143</v>
      </c>
      <c r="L270" s="575">
        <v>0.33329999999999999</v>
      </c>
      <c r="M270" s="576">
        <v>0.33329999999999999</v>
      </c>
      <c r="N270" s="576">
        <v>0.33329999999999999</v>
      </c>
      <c r="O270" s="577">
        <v>1</v>
      </c>
      <c r="P270" s="28"/>
    </row>
    <row r="271" spans="1:16" ht="94.95" customHeight="1" x14ac:dyDescent="0.3">
      <c r="A271" s="916"/>
      <c r="B271" s="916"/>
      <c r="C271" s="89" t="s">
        <v>1014</v>
      </c>
      <c r="D271" s="579" t="s">
        <v>140</v>
      </c>
      <c r="E271" s="176" t="s">
        <v>141</v>
      </c>
      <c r="F271" s="580" t="s">
        <v>147</v>
      </c>
      <c r="G271" s="176" t="s">
        <v>142</v>
      </c>
      <c r="H271" s="581">
        <v>12</v>
      </c>
      <c r="I271" s="582">
        <v>16233.6</v>
      </c>
      <c r="J271" s="583"/>
      <c r="K271" s="579" t="s">
        <v>143</v>
      </c>
      <c r="L271" s="584">
        <v>0.33329999999999999</v>
      </c>
      <c r="M271" s="585">
        <v>0.33329999999999999</v>
      </c>
      <c r="N271" s="585">
        <v>0.33329999999999999</v>
      </c>
      <c r="O271" s="586">
        <v>1</v>
      </c>
      <c r="P271" s="583"/>
    </row>
    <row r="272" spans="1:16" ht="99" customHeight="1" x14ac:dyDescent="0.3">
      <c r="A272" s="916"/>
      <c r="B272" s="916"/>
      <c r="C272" s="394" t="s">
        <v>1014</v>
      </c>
      <c r="D272" s="574" t="s">
        <v>140</v>
      </c>
      <c r="E272" s="572" t="s">
        <v>141</v>
      </c>
      <c r="F272" s="396" t="s">
        <v>1016</v>
      </c>
      <c r="G272" s="572" t="s">
        <v>142</v>
      </c>
      <c r="H272" s="572">
        <v>12</v>
      </c>
      <c r="I272" s="578">
        <v>8088</v>
      </c>
      <c r="J272" s="568"/>
      <c r="K272" s="574" t="s">
        <v>143</v>
      </c>
      <c r="L272" s="575">
        <v>0</v>
      </c>
      <c r="M272" s="576">
        <v>0</v>
      </c>
      <c r="N272" s="576">
        <v>1</v>
      </c>
      <c r="O272" s="577">
        <v>1</v>
      </c>
      <c r="P272" s="569"/>
    </row>
    <row r="273" spans="1:16" ht="100.95" customHeight="1" x14ac:dyDescent="0.3">
      <c r="A273" s="916"/>
      <c r="B273" s="916"/>
      <c r="C273" s="394" t="s">
        <v>1014</v>
      </c>
      <c r="D273" s="574" t="s">
        <v>140</v>
      </c>
      <c r="E273" s="572" t="s">
        <v>141</v>
      </c>
      <c r="F273" s="396" t="s">
        <v>148</v>
      </c>
      <c r="G273" s="572" t="s">
        <v>142</v>
      </c>
      <c r="H273" s="570">
        <v>12</v>
      </c>
      <c r="I273" s="573">
        <v>3360</v>
      </c>
      <c r="J273" s="568"/>
      <c r="K273" s="574" t="s">
        <v>143</v>
      </c>
      <c r="L273" s="575">
        <v>0</v>
      </c>
      <c r="M273" s="576">
        <v>1</v>
      </c>
      <c r="N273" s="576">
        <v>0</v>
      </c>
      <c r="O273" s="577">
        <v>1</v>
      </c>
      <c r="P273" s="568"/>
    </row>
    <row r="274" spans="1:16" ht="101.4" customHeight="1" x14ac:dyDescent="0.3">
      <c r="A274" s="916"/>
      <c r="B274" s="916"/>
      <c r="C274" s="394" t="s">
        <v>1014</v>
      </c>
      <c r="D274" s="574" t="s">
        <v>140</v>
      </c>
      <c r="E274" s="572" t="s">
        <v>141</v>
      </c>
      <c r="F274" s="394" t="s">
        <v>149</v>
      </c>
      <c r="G274" s="572" t="s">
        <v>142</v>
      </c>
      <c r="H274" s="572">
        <v>12</v>
      </c>
      <c r="I274" s="578">
        <v>37000</v>
      </c>
      <c r="J274" s="568"/>
      <c r="K274" s="574" t="s">
        <v>143</v>
      </c>
      <c r="L274" s="575">
        <v>0.33329999999999999</v>
      </c>
      <c r="M274" s="576">
        <v>0.33329999999999999</v>
      </c>
      <c r="N274" s="576">
        <v>0.33329999999999999</v>
      </c>
      <c r="O274" s="577">
        <v>1</v>
      </c>
      <c r="P274" s="568"/>
    </row>
    <row r="275" spans="1:16" ht="97.95" customHeight="1" x14ac:dyDescent="0.3">
      <c r="A275" s="916"/>
      <c r="B275" s="916"/>
      <c r="C275" s="394" t="s">
        <v>1014</v>
      </c>
      <c r="D275" s="574" t="s">
        <v>140</v>
      </c>
      <c r="E275" s="572" t="s">
        <v>141</v>
      </c>
      <c r="F275" s="396" t="s">
        <v>150</v>
      </c>
      <c r="G275" s="572" t="s">
        <v>142</v>
      </c>
      <c r="H275" s="572">
        <v>12</v>
      </c>
      <c r="I275" s="578">
        <v>1000</v>
      </c>
      <c r="J275" s="572"/>
      <c r="K275" s="574" t="s">
        <v>143</v>
      </c>
      <c r="L275" s="575">
        <v>0</v>
      </c>
      <c r="M275" s="575">
        <v>1</v>
      </c>
      <c r="N275" s="575">
        <v>0</v>
      </c>
      <c r="O275" s="587">
        <v>1</v>
      </c>
      <c r="P275" s="568"/>
    </row>
    <row r="276" spans="1:16" ht="97.95" customHeight="1" x14ac:dyDescent="0.3">
      <c r="A276" s="916"/>
      <c r="B276" s="916"/>
      <c r="C276" s="394" t="s">
        <v>1014</v>
      </c>
      <c r="D276" s="574" t="s">
        <v>140</v>
      </c>
      <c r="E276" s="572" t="s">
        <v>141</v>
      </c>
      <c r="F276" s="571" t="s">
        <v>151</v>
      </c>
      <c r="G276" s="572" t="s">
        <v>142</v>
      </c>
      <c r="H276" s="572">
        <v>12</v>
      </c>
      <c r="I276" s="578">
        <v>11376.38</v>
      </c>
      <c r="J276" s="572"/>
      <c r="K276" s="574" t="s">
        <v>143</v>
      </c>
      <c r="L276" s="575">
        <v>0.33329999999999999</v>
      </c>
      <c r="M276" s="575">
        <v>0.33329999999999999</v>
      </c>
      <c r="N276" s="575">
        <v>0.33329999999999999</v>
      </c>
      <c r="O276" s="587">
        <v>1</v>
      </c>
      <c r="P276" s="572"/>
    </row>
    <row r="277" spans="1:16" ht="99" customHeight="1" x14ac:dyDescent="0.3">
      <c r="A277" s="916"/>
      <c r="B277" s="916"/>
      <c r="C277" s="394" t="s">
        <v>1014</v>
      </c>
      <c r="D277" s="574" t="s">
        <v>140</v>
      </c>
      <c r="E277" s="572" t="s">
        <v>141</v>
      </c>
      <c r="F277" s="396" t="s">
        <v>152</v>
      </c>
      <c r="G277" s="572" t="s">
        <v>142</v>
      </c>
      <c r="H277" s="572">
        <v>12</v>
      </c>
      <c r="I277" s="578">
        <v>8085.23</v>
      </c>
      <c r="J277" s="572"/>
      <c r="K277" s="574" t="s">
        <v>143</v>
      </c>
      <c r="L277" s="575">
        <v>0.33329999999999999</v>
      </c>
      <c r="M277" s="575">
        <v>0.33329999999999999</v>
      </c>
      <c r="N277" s="575">
        <v>0.33329999999999999</v>
      </c>
      <c r="O277" s="587">
        <v>1</v>
      </c>
      <c r="P277" s="572"/>
    </row>
    <row r="278" spans="1:16" ht="99" customHeight="1" x14ac:dyDescent="0.3">
      <c r="A278" s="916"/>
      <c r="B278" s="916"/>
      <c r="C278" s="394" t="s">
        <v>1014</v>
      </c>
      <c r="D278" s="574" t="s">
        <v>140</v>
      </c>
      <c r="E278" s="572" t="s">
        <v>141</v>
      </c>
      <c r="F278" s="396" t="s">
        <v>1017</v>
      </c>
      <c r="G278" s="572" t="s">
        <v>142</v>
      </c>
      <c r="H278" s="572">
        <v>12</v>
      </c>
      <c r="I278" s="578">
        <v>5000</v>
      </c>
      <c r="J278" s="572"/>
      <c r="K278" s="574" t="s">
        <v>143</v>
      </c>
      <c r="L278" s="575">
        <v>0.33329999999999999</v>
      </c>
      <c r="M278" s="575">
        <v>0.33329999999999999</v>
      </c>
      <c r="N278" s="575">
        <v>0.33329999999999999</v>
      </c>
      <c r="O278" s="587">
        <v>1</v>
      </c>
      <c r="P278" s="572"/>
    </row>
    <row r="279" spans="1:16" ht="99" customHeight="1" x14ac:dyDescent="0.3">
      <c r="A279" s="916"/>
      <c r="B279" s="916"/>
      <c r="C279" s="394" t="s">
        <v>1014</v>
      </c>
      <c r="D279" s="572" t="s">
        <v>156</v>
      </c>
      <c r="E279" s="572" t="s">
        <v>157</v>
      </c>
      <c r="F279" s="571" t="s">
        <v>158</v>
      </c>
      <c r="G279" s="572" t="s">
        <v>157</v>
      </c>
      <c r="H279" s="572">
        <v>4</v>
      </c>
      <c r="I279" s="578">
        <v>2800</v>
      </c>
      <c r="J279" s="572"/>
      <c r="K279" s="572" t="s">
        <v>159</v>
      </c>
      <c r="L279" s="575">
        <v>0.5</v>
      </c>
      <c r="M279" s="575">
        <v>0.5</v>
      </c>
      <c r="N279" s="575">
        <v>0</v>
      </c>
      <c r="O279" s="587">
        <v>1</v>
      </c>
      <c r="P279" s="572"/>
    </row>
    <row r="280" spans="1:16" ht="94.95" customHeight="1" x14ac:dyDescent="0.3">
      <c r="A280" s="916"/>
      <c r="B280" s="916"/>
      <c r="C280" s="394" t="s">
        <v>1014</v>
      </c>
      <c r="D280" s="572" t="s">
        <v>160</v>
      </c>
      <c r="E280" s="572" t="s">
        <v>161</v>
      </c>
      <c r="F280" s="571" t="s">
        <v>162</v>
      </c>
      <c r="G280" s="572" t="s">
        <v>163</v>
      </c>
      <c r="H280" s="572">
        <v>12</v>
      </c>
      <c r="I280" s="578">
        <v>27000</v>
      </c>
      <c r="J280" s="572"/>
      <c r="K280" s="572" t="s">
        <v>133</v>
      </c>
      <c r="L280" s="575">
        <v>0.33329999999999999</v>
      </c>
      <c r="M280" s="575">
        <v>0.33329999999999999</v>
      </c>
      <c r="N280" s="575">
        <v>0.33329999999999999</v>
      </c>
      <c r="O280" s="587">
        <v>1</v>
      </c>
      <c r="P280" s="572"/>
    </row>
    <row r="281" spans="1:16" ht="108.6" customHeight="1" x14ac:dyDescent="0.3">
      <c r="A281" s="916"/>
      <c r="B281" s="916"/>
      <c r="C281" s="394" t="s">
        <v>1014</v>
      </c>
      <c r="D281" s="572" t="s">
        <v>160</v>
      </c>
      <c r="E281" s="572" t="s">
        <v>161</v>
      </c>
      <c r="F281" s="571" t="s">
        <v>58</v>
      </c>
      <c r="G281" s="572" t="s">
        <v>163</v>
      </c>
      <c r="H281" s="572">
        <v>12</v>
      </c>
      <c r="I281" s="578">
        <v>105000</v>
      </c>
      <c r="J281" s="572"/>
      <c r="K281" s="572" t="s">
        <v>133</v>
      </c>
      <c r="L281" s="575">
        <v>0.33329999999999999</v>
      </c>
      <c r="M281" s="575">
        <v>0.33329999999999999</v>
      </c>
      <c r="N281" s="575">
        <v>0.33329999999999999</v>
      </c>
      <c r="O281" s="587">
        <v>1</v>
      </c>
      <c r="P281" s="572"/>
    </row>
    <row r="282" spans="1:16" ht="98.4" customHeight="1" x14ac:dyDescent="0.3">
      <c r="A282" s="916"/>
      <c r="B282" s="916"/>
      <c r="C282" s="394" t="s">
        <v>1014</v>
      </c>
      <c r="D282" s="572" t="s">
        <v>164</v>
      </c>
      <c r="E282" s="572" t="s">
        <v>164</v>
      </c>
      <c r="F282" s="571" t="s">
        <v>165</v>
      </c>
      <c r="G282" s="572" t="s">
        <v>164</v>
      </c>
      <c r="H282" s="572">
        <v>1</v>
      </c>
      <c r="I282" s="578">
        <v>1000</v>
      </c>
      <c r="J282" s="572"/>
      <c r="K282" s="572" t="s">
        <v>159</v>
      </c>
      <c r="L282" s="575">
        <v>1</v>
      </c>
      <c r="M282" s="575">
        <v>0</v>
      </c>
      <c r="N282" s="575">
        <v>0</v>
      </c>
      <c r="O282" s="587">
        <v>1</v>
      </c>
      <c r="P282" s="572"/>
    </row>
    <row r="283" spans="1:16" ht="94.95" customHeight="1" x14ac:dyDescent="0.3">
      <c r="A283" s="916"/>
      <c r="B283" s="916"/>
      <c r="C283" s="394" t="s">
        <v>1014</v>
      </c>
      <c r="D283" s="572" t="s">
        <v>164</v>
      </c>
      <c r="E283" s="572" t="s">
        <v>164</v>
      </c>
      <c r="F283" s="571" t="s">
        <v>166</v>
      </c>
      <c r="G283" s="572" t="s">
        <v>164</v>
      </c>
      <c r="H283" s="572">
        <v>12</v>
      </c>
      <c r="I283" s="578">
        <v>6000</v>
      </c>
      <c r="J283" s="572"/>
      <c r="K283" s="572" t="s">
        <v>133</v>
      </c>
      <c r="L283" s="575">
        <v>0.33329999999999999</v>
      </c>
      <c r="M283" s="575">
        <v>0.33329999999999999</v>
      </c>
      <c r="N283" s="575">
        <v>0.33329999999999999</v>
      </c>
      <c r="O283" s="587">
        <v>1</v>
      </c>
      <c r="P283" s="572"/>
    </row>
    <row r="284" spans="1:16" ht="96.6" customHeight="1" x14ac:dyDescent="0.3">
      <c r="A284" s="916"/>
      <c r="B284" s="916"/>
      <c r="C284" s="394" t="s">
        <v>1014</v>
      </c>
      <c r="D284" s="572" t="s">
        <v>164</v>
      </c>
      <c r="E284" s="572" t="s">
        <v>164</v>
      </c>
      <c r="F284" s="571" t="s">
        <v>167</v>
      </c>
      <c r="G284" s="572" t="s">
        <v>164</v>
      </c>
      <c r="H284" s="572">
        <v>12</v>
      </c>
      <c r="I284" s="578">
        <v>6000</v>
      </c>
      <c r="J284" s="572"/>
      <c r="K284" s="572" t="s">
        <v>133</v>
      </c>
      <c r="L284" s="575">
        <v>0.33329999999999999</v>
      </c>
      <c r="M284" s="575">
        <v>0.33329999999999999</v>
      </c>
      <c r="N284" s="575">
        <v>0.33329999999999999</v>
      </c>
      <c r="O284" s="587">
        <v>1</v>
      </c>
      <c r="P284" s="572"/>
    </row>
    <row r="285" spans="1:16" ht="96.6" customHeight="1" x14ac:dyDescent="0.3">
      <c r="A285" s="916"/>
      <c r="B285" s="916"/>
      <c r="C285" s="394" t="s">
        <v>1014</v>
      </c>
      <c r="D285" s="572" t="s">
        <v>164</v>
      </c>
      <c r="E285" s="572" t="s">
        <v>164</v>
      </c>
      <c r="F285" s="571" t="s">
        <v>168</v>
      </c>
      <c r="G285" s="572" t="s">
        <v>164</v>
      </c>
      <c r="H285" s="572">
        <v>12</v>
      </c>
      <c r="I285" s="578">
        <v>8000</v>
      </c>
      <c r="J285" s="572"/>
      <c r="K285" s="572" t="s">
        <v>133</v>
      </c>
      <c r="L285" s="575">
        <v>0.33329999999999999</v>
      </c>
      <c r="M285" s="575">
        <v>0.33329999999999999</v>
      </c>
      <c r="N285" s="575">
        <v>0.33329999999999999</v>
      </c>
      <c r="O285" s="587">
        <v>1</v>
      </c>
      <c r="P285" s="572"/>
    </row>
    <row r="286" spans="1:16" ht="95.4" customHeight="1" x14ac:dyDescent="0.3">
      <c r="A286" s="916"/>
      <c r="B286" s="916"/>
      <c r="C286" s="394" t="s">
        <v>1014</v>
      </c>
      <c r="D286" s="572" t="s">
        <v>164</v>
      </c>
      <c r="E286" s="572" t="s">
        <v>164</v>
      </c>
      <c r="F286" s="571" t="s">
        <v>169</v>
      </c>
      <c r="G286" s="572" t="s">
        <v>164</v>
      </c>
      <c r="H286" s="572">
        <v>12</v>
      </c>
      <c r="I286" s="578">
        <v>20000</v>
      </c>
      <c r="J286" s="572"/>
      <c r="K286" s="572" t="s">
        <v>133</v>
      </c>
      <c r="L286" s="575">
        <v>0.33329999999999999</v>
      </c>
      <c r="M286" s="575">
        <v>0.33329999999999999</v>
      </c>
      <c r="N286" s="575">
        <v>0.33329999999999999</v>
      </c>
      <c r="O286" s="587">
        <v>1</v>
      </c>
      <c r="P286" s="572"/>
    </row>
    <row r="287" spans="1:16" ht="99" customHeight="1" x14ac:dyDescent="0.3">
      <c r="A287" s="916"/>
      <c r="B287" s="916"/>
      <c r="C287" s="394" t="s">
        <v>1014</v>
      </c>
      <c r="D287" s="572" t="s">
        <v>164</v>
      </c>
      <c r="E287" s="572" t="s">
        <v>164</v>
      </c>
      <c r="F287" s="571" t="s">
        <v>170</v>
      </c>
      <c r="G287" s="572" t="s">
        <v>164</v>
      </c>
      <c r="H287" s="572">
        <v>12</v>
      </c>
      <c r="I287" s="578">
        <v>2100</v>
      </c>
      <c r="J287" s="572"/>
      <c r="K287" s="572" t="s">
        <v>133</v>
      </c>
      <c r="L287" s="575">
        <v>0.33329999999999999</v>
      </c>
      <c r="M287" s="575">
        <v>0.33329999999999999</v>
      </c>
      <c r="N287" s="575">
        <v>0.33329999999999999</v>
      </c>
      <c r="O287" s="587">
        <v>1</v>
      </c>
      <c r="P287" s="572"/>
    </row>
    <row r="288" spans="1:16" ht="99" customHeight="1" x14ac:dyDescent="0.3">
      <c r="A288" s="916"/>
      <c r="B288" s="916"/>
      <c r="C288" s="394" t="s">
        <v>1014</v>
      </c>
      <c r="D288" s="572" t="s">
        <v>164</v>
      </c>
      <c r="E288" s="572" t="s">
        <v>164</v>
      </c>
      <c r="F288" s="571" t="s">
        <v>171</v>
      </c>
      <c r="G288" s="572" t="s">
        <v>164</v>
      </c>
      <c r="H288" s="572">
        <v>12</v>
      </c>
      <c r="I288" s="578">
        <v>7000</v>
      </c>
      <c r="J288" s="589">
        <v>143000</v>
      </c>
      <c r="K288" s="572" t="s">
        <v>133</v>
      </c>
      <c r="L288" s="575">
        <v>0.33329999999999999</v>
      </c>
      <c r="M288" s="575">
        <v>0.33329999999999999</v>
      </c>
      <c r="N288" s="575">
        <v>0.33329999999999999</v>
      </c>
      <c r="O288" s="587">
        <v>1</v>
      </c>
      <c r="P288" s="572"/>
    </row>
    <row r="289" spans="1:16" ht="92.4" customHeight="1" x14ac:dyDescent="0.3">
      <c r="A289" s="916"/>
      <c r="B289" s="916"/>
      <c r="C289" s="394" t="s">
        <v>1014</v>
      </c>
      <c r="D289" s="572" t="s">
        <v>172</v>
      </c>
      <c r="E289" s="572" t="s">
        <v>173</v>
      </c>
      <c r="F289" s="571" t="s">
        <v>174</v>
      </c>
      <c r="G289" s="572" t="s">
        <v>175</v>
      </c>
      <c r="H289" s="572">
        <v>8</v>
      </c>
      <c r="I289" s="588">
        <v>80000</v>
      </c>
      <c r="J289" s="572"/>
      <c r="K289" s="572" t="s">
        <v>176</v>
      </c>
      <c r="L289" s="575">
        <v>0</v>
      </c>
      <c r="M289" s="575">
        <v>0.5</v>
      </c>
      <c r="N289" s="575">
        <v>0.5</v>
      </c>
      <c r="O289" s="587">
        <v>1</v>
      </c>
      <c r="P289" s="572"/>
    </row>
    <row r="290" spans="1:16" ht="96.6" customHeight="1" x14ac:dyDescent="0.3">
      <c r="A290" s="916"/>
      <c r="B290" s="916"/>
      <c r="C290" s="394" t="s">
        <v>1014</v>
      </c>
      <c r="D290" s="572" t="s">
        <v>172</v>
      </c>
      <c r="E290" s="572" t="s">
        <v>173</v>
      </c>
      <c r="F290" s="571" t="s">
        <v>177</v>
      </c>
      <c r="G290" s="572" t="s">
        <v>178</v>
      </c>
      <c r="H290" s="572">
        <v>4</v>
      </c>
      <c r="I290" s="578">
        <v>10000</v>
      </c>
      <c r="J290" s="572"/>
      <c r="K290" s="572" t="s">
        <v>176</v>
      </c>
      <c r="L290" s="575">
        <v>1</v>
      </c>
      <c r="M290" s="575">
        <v>0</v>
      </c>
      <c r="N290" s="575">
        <v>0</v>
      </c>
      <c r="O290" s="587">
        <v>1</v>
      </c>
      <c r="P290" s="572"/>
    </row>
    <row r="291" spans="1:16" ht="14.4" customHeight="1" x14ac:dyDescent="0.3">
      <c r="A291" s="871" t="s">
        <v>1018</v>
      </c>
      <c r="B291" s="869" t="s">
        <v>754</v>
      </c>
      <c r="C291" s="869" t="s">
        <v>755</v>
      </c>
      <c r="D291" s="593" t="s">
        <v>756</v>
      </c>
      <c r="E291" s="870"/>
      <c r="F291" s="593"/>
      <c r="G291" s="595"/>
      <c r="H291" s="870"/>
      <c r="I291" s="594">
        <f>SUM(I292:I293)</f>
        <v>1510844.46</v>
      </c>
      <c r="J291" s="591"/>
      <c r="K291" s="870" t="s">
        <v>492</v>
      </c>
      <c r="L291" s="596"/>
      <c r="M291" s="596"/>
      <c r="N291" s="596"/>
      <c r="O291" s="596"/>
      <c r="P291" s="597"/>
    </row>
    <row r="292" spans="1:16" ht="30.6" x14ac:dyDescent="0.3">
      <c r="A292" s="872"/>
      <c r="B292" s="869"/>
      <c r="C292" s="869"/>
      <c r="D292" s="595" t="s">
        <v>295</v>
      </c>
      <c r="E292" s="870"/>
      <c r="F292" s="595" t="s">
        <v>757</v>
      </c>
      <c r="G292" s="595" t="s">
        <v>758</v>
      </c>
      <c r="H292" s="870"/>
      <c r="I292" s="598">
        <v>156312</v>
      </c>
      <c r="J292" s="591"/>
      <c r="K292" s="870"/>
      <c r="L292" s="599">
        <v>0.33329999999999999</v>
      </c>
      <c r="M292" s="599">
        <v>0.33329999999999999</v>
      </c>
      <c r="N292" s="599">
        <v>0.33329999999999999</v>
      </c>
      <c r="O292" s="596">
        <v>0.99990000000000001</v>
      </c>
      <c r="P292" s="591"/>
    </row>
    <row r="293" spans="1:16" ht="30.6" x14ac:dyDescent="0.3">
      <c r="A293" s="872"/>
      <c r="B293" s="869"/>
      <c r="C293" s="869"/>
      <c r="D293" s="595" t="s">
        <v>298</v>
      </c>
      <c r="E293" s="870"/>
      <c r="F293" s="595" t="s">
        <v>757</v>
      </c>
      <c r="G293" s="595" t="s">
        <v>758</v>
      </c>
      <c r="H293" s="870"/>
      <c r="I293" s="598">
        <v>1354532.46</v>
      </c>
      <c r="J293" s="591"/>
      <c r="K293" s="870"/>
      <c r="L293" s="599">
        <v>0.33329999999999999</v>
      </c>
      <c r="M293" s="599">
        <v>0.33329999999999999</v>
      </c>
      <c r="N293" s="599">
        <v>0.33329999999999999</v>
      </c>
      <c r="O293" s="596">
        <v>0.99990000000000001</v>
      </c>
      <c r="P293" s="591"/>
    </row>
    <row r="294" spans="1:16" ht="22.2" customHeight="1" x14ac:dyDescent="0.3">
      <c r="A294" s="872"/>
      <c r="B294" s="869"/>
      <c r="C294" s="869"/>
      <c r="D294" s="593" t="s">
        <v>759</v>
      </c>
      <c r="E294" s="870"/>
      <c r="F294" s="593"/>
      <c r="G294" s="593"/>
      <c r="H294" s="870"/>
      <c r="I294" s="594">
        <f>SUM(I295:I296)</f>
        <v>179807</v>
      </c>
      <c r="J294" s="591"/>
      <c r="K294" s="870"/>
      <c r="L294" s="599"/>
      <c r="M294" s="599"/>
      <c r="N294" s="599"/>
      <c r="O294" s="596"/>
      <c r="P294" s="591"/>
    </row>
    <row r="295" spans="1:16" ht="40.799999999999997" x14ac:dyDescent="0.3">
      <c r="A295" s="872"/>
      <c r="B295" s="869"/>
      <c r="C295" s="869"/>
      <c r="D295" s="595" t="s">
        <v>760</v>
      </c>
      <c r="E295" s="870"/>
      <c r="F295" s="595" t="s">
        <v>761</v>
      </c>
      <c r="G295" s="595" t="s">
        <v>762</v>
      </c>
      <c r="H295" s="870"/>
      <c r="I295" s="598">
        <v>107567</v>
      </c>
      <c r="J295" s="591"/>
      <c r="K295" s="870"/>
      <c r="L295" s="599"/>
      <c r="M295" s="599">
        <v>1</v>
      </c>
      <c r="N295" s="599"/>
      <c r="O295" s="596">
        <v>1</v>
      </c>
      <c r="P295" s="591"/>
    </row>
    <row r="296" spans="1:16" ht="40.799999999999997" x14ac:dyDescent="0.3">
      <c r="A296" s="872"/>
      <c r="B296" s="869"/>
      <c r="C296" s="869"/>
      <c r="D296" s="595" t="s">
        <v>763</v>
      </c>
      <c r="E296" s="870"/>
      <c r="F296" s="595" t="s">
        <v>764</v>
      </c>
      <c r="G296" s="595" t="s">
        <v>765</v>
      </c>
      <c r="H296" s="870"/>
      <c r="I296" s="598">
        <v>72240</v>
      </c>
      <c r="J296" s="591"/>
      <c r="K296" s="870"/>
      <c r="L296" s="599"/>
      <c r="M296" s="599"/>
      <c r="N296" s="599">
        <v>1</v>
      </c>
      <c r="O296" s="596">
        <v>1</v>
      </c>
      <c r="P296" s="591"/>
    </row>
    <row r="297" spans="1:16" x14ac:dyDescent="0.3">
      <c r="A297" s="872"/>
      <c r="B297" s="869"/>
      <c r="C297" s="869"/>
      <c r="D297" s="593" t="s">
        <v>766</v>
      </c>
      <c r="E297" s="870"/>
      <c r="F297" s="593"/>
      <c r="G297" s="593"/>
      <c r="H297" s="870"/>
      <c r="I297" s="594">
        <f>SUM(I298:I301)</f>
        <v>40500</v>
      </c>
      <c r="J297" s="591"/>
      <c r="K297" s="870"/>
      <c r="L297" s="599"/>
      <c r="M297" s="599"/>
      <c r="N297" s="599"/>
      <c r="O297" s="596"/>
      <c r="P297" s="591"/>
    </row>
    <row r="298" spans="1:16" ht="30.6" x14ac:dyDescent="0.3">
      <c r="A298" s="872"/>
      <c r="B298" s="869"/>
      <c r="C298" s="869"/>
      <c r="D298" s="595" t="s">
        <v>703</v>
      </c>
      <c r="E298" s="870"/>
      <c r="F298" s="595" t="s">
        <v>767</v>
      </c>
      <c r="G298" s="595" t="s">
        <v>758</v>
      </c>
      <c r="H298" s="870"/>
      <c r="I298" s="598">
        <v>20000</v>
      </c>
      <c r="J298" s="591"/>
      <c r="K298" s="870"/>
      <c r="L298" s="599">
        <v>0.33329999999999999</v>
      </c>
      <c r="M298" s="599">
        <v>0.33329999999999999</v>
      </c>
      <c r="N298" s="599">
        <v>0.33329999999999999</v>
      </c>
      <c r="O298" s="596">
        <v>0.99990000000000001</v>
      </c>
      <c r="P298" s="591"/>
    </row>
    <row r="299" spans="1:16" ht="30.6" x14ac:dyDescent="0.3">
      <c r="A299" s="872"/>
      <c r="B299" s="869"/>
      <c r="C299" s="869"/>
      <c r="D299" s="595" t="s">
        <v>304</v>
      </c>
      <c r="E299" s="870"/>
      <c r="F299" s="595" t="s">
        <v>768</v>
      </c>
      <c r="G299" s="595" t="s">
        <v>769</v>
      </c>
      <c r="H299" s="870"/>
      <c r="I299" s="598">
        <v>0</v>
      </c>
      <c r="J299" s="591"/>
      <c r="K299" s="870"/>
      <c r="L299" s="599">
        <v>0.33329999999999999</v>
      </c>
      <c r="M299" s="599">
        <v>0.33329999999999999</v>
      </c>
      <c r="N299" s="599">
        <v>0.33329999999999999</v>
      </c>
      <c r="O299" s="596">
        <v>0.99990000000000001</v>
      </c>
      <c r="P299" s="591"/>
    </row>
    <row r="300" spans="1:16" ht="30.6" x14ac:dyDescent="0.3">
      <c r="A300" s="872"/>
      <c r="B300" s="869"/>
      <c r="C300" s="869"/>
      <c r="D300" s="595" t="s">
        <v>770</v>
      </c>
      <c r="E300" s="870"/>
      <c r="F300" s="595" t="s">
        <v>771</v>
      </c>
      <c r="G300" s="595" t="s">
        <v>769</v>
      </c>
      <c r="H300" s="870"/>
      <c r="I300" s="598">
        <v>18000</v>
      </c>
      <c r="J300" s="591"/>
      <c r="K300" s="870"/>
      <c r="L300" s="599">
        <v>0.33329999999999999</v>
      </c>
      <c r="M300" s="599">
        <v>0.33329999999999999</v>
      </c>
      <c r="N300" s="599">
        <v>0.33329999999999999</v>
      </c>
      <c r="O300" s="596">
        <v>0.99990000000000001</v>
      </c>
      <c r="P300" s="591"/>
    </row>
    <row r="301" spans="1:16" x14ac:dyDescent="0.3">
      <c r="A301" s="872"/>
      <c r="B301" s="869"/>
      <c r="C301" s="869"/>
      <c r="D301" s="595" t="s">
        <v>653</v>
      </c>
      <c r="E301" s="870"/>
      <c r="F301" s="595"/>
      <c r="G301" s="595"/>
      <c r="H301" s="870"/>
      <c r="I301" s="598">
        <v>2500</v>
      </c>
      <c r="J301" s="591"/>
      <c r="K301" s="870"/>
      <c r="L301" s="599">
        <v>0.33329999999999999</v>
      </c>
      <c r="M301" s="599">
        <v>0.33329999999999999</v>
      </c>
      <c r="N301" s="599">
        <v>0.33329999999999999</v>
      </c>
      <c r="O301" s="596">
        <v>0.99990000000000001</v>
      </c>
      <c r="P301" s="591"/>
    </row>
    <row r="302" spans="1:16" x14ac:dyDescent="0.3">
      <c r="A302" s="872"/>
      <c r="B302" s="869"/>
      <c r="C302" s="869"/>
      <c r="D302" s="593" t="s">
        <v>772</v>
      </c>
      <c r="E302" s="870"/>
      <c r="F302" s="593"/>
      <c r="G302" s="593"/>
      <c r="H302" s="870"/>
      <c r="I302" s="594">
        <f>SUM(I303:I304)</f>
        <v>263612.92</v>
      </c>
      <c r="J302" s="591"/>
      <c r="K302" s="870"/>
      <c r="L302" s="599"/>
      <c r="M302" s="599"/>
      <c r="N302" s="599"/>
      <c r="O302" s="596"/>
      <c r="P302" s="591"/>
    </row>
    <row r="303" spans="1:16" x14ac:dyDescent="0.3">
      <c r="A303" s="872"/>
      <c r="B303" s="869"/>
      <c r="C303" s="869"/>
      <c r="D303" s="595" t="s">
        <v>654</v>
      </c>
      <c r="E303" s="870"/>
      <c r="F303" s="595" t="s">
        <v>773</v>
      </c>
      <c r="G303" s="595" t="s">
        <v>774</v>
      </c>
      <c r="H303" s="870"/>
      <c r="I303" s="598">
        <v>156051.13</v>
      </c>
      <c r="J303" s="591"/>
      <c r="K303" s="870"/>
      <c r="L303" s="599">
        <v>0.33329999999999999</v>
      </c>
      <c r="M303" s="599">
        <v>0.33329999999999999</v>
      </c>
      <c r="N303" s="599">
        <v>0.33329999999999999</v>
      </c>
      <c r="O303" s="596">
        <v>0.99990000000000001</v>
      </c>
      <c r="P303" s="591"/>
    </row>
    <row r="304" spans="1:16" x14ac:dyDescent="0.3">
      <c r="A304" s="872"/>
      <c r="B304" s="869"/>
      <c r="C304" s="869"/>
      <c r="D304" s="595" t="s">
        <v>656</v>
      </c>
      <c r="E304" s="870"/>
      <c r="F304" s="595"/>
      <c r="G304" s="595"/>
      <c r="H304" s="870"/>
      <c r="I304" s="598">
        <v>107561.79</v>
      </c>
      <c r="J304" s="591"/>
      <c r="K304" s="870"/>
      <c r="L304" s="599">
        <v>0.33329999999999999</v>
      </c>
      <c r="M304" s="599">
        <v>0.33329999999999999</v>
      </c>
      <c r="N304" s="599">
        <v>0.33329999999999999</v>
      </c>
      <c r="O304" s="596">
        <v>0.99990000000000001</v>
      </c>
      <c r="P304" s="591"/>
    </row>
    <row r="305" spans="1:18" x14ac:dyDescent="0.3">
      <c r="A305" s="872"/>
      <c r="B305" s="869"/>
      <c r="C305" s="869"/>
      <c r="D305" s="593" t="s">
        <v>775</v>
      </c>
      <c r="E305" s="870"/>
      <c r="F305" s="593"/>
      <c r="G305" s="593"/>
      <c r="H305" s="870"/>
      <c r="I305" s="594">
        <f>SUM(I306:I307)</f>
        <v>5000</v>
      </c>
      <c r="J305" s="591"/>
      <c r="K305" s="870"/>
      <c r="L305" s="599"/>
      <c r="M305" s="599"/>
      <c r="N305" s="599"/>
      <c r="O305" s="596"/>
      <c r="P305" s="591"/>
    </row>
    <row r="306" spans="1:18" ht="20.399999999999999" customHeight="1" x14ac:dyDescent="0.3">
      <c r="A306" s="872"/>
      <c r="B306" s="869"/>
      <c r="C306" s="869"/>
      <c r="D306" s="595" t="s">
        <v>776</v>
      </c>
      <c r="E306" s="870"/>
      <c r="F306" s="595" t="s">
        <v>1019</v>
      </c>
      <c r="G306" s="868" t="s">
        <v>777</v>
      </c>
      <c r="H306" s="870"/>
      <c r="I306" s="598">
        <v>0</v>
      </c>
      <c r="J306" s="591"/>
      <c r="K306" s="870"/>
      <c r="L306" s="599">
        <v>0.33329999999999999</v>
      </c>
      <c r="M306" s="599">
        <v>0.33329999999999999</v>
      </c>
      <c r="N306" s="599">
        <v>0.33329999999999999</v>
      </c>
      <c r="O306" s="596">
        <v>0.99990000000000001</v>
      </c>
      <c r="P306" s="591"/>
    </row>
    <row r="307" spans="1:18" x14ac:dyDescent="0.3">
      <c r="A307" s="872"/>
      <c r="B307" s="869"/>
      <c r="C307" s="869"/>
      <c r="D307" s="595" t="s">
        <v>778</v>
      </c>
      <c r="E307" s="870"/>
      <c r="F307" s="595"/>
      <c r="G307" s="868"/>
      <c r="H307" s="870"/>
      <c r="I307" s="598">
        <v>5000</v>
      </c>
      <c r="J307" s="591"/>
      <c r="K307" s="870"/>
      <c r="L307" s="599">
        <v>0.33329999999999999</v>
      </c>
      <c r="M307" s="599">
        <v>0.33329999999999999</v>
      </c>
      <c r="N307" s="599">
        <v>0.33329999999999999</v>
      </c>
      <c r="O307" s="596">
        <v>0.99990000000000001</v>
      </c>
      <c r="P307" s="591"/>
    </row>
    <row r="308" spans="1:18" ht="112.2" customHeight="1" x14ac:dyDescent="0.3">
      <c r="A308" s="872"/>
      <c r="B308" s="869" t="s">
        <v>780</v>
      </c>
      <c r="C308" s="603" t="s">
        <v>781</v>
      </c>
      <c r="D308" s="595" t="s">
        <v>782</v>
      </c>
      <c r="E308" s="600" t="s">
        <v>783</v>
      </c>
      <c r="F308" s="595" t="s">
        <v>784</v>
      </c>
      <c r="G308" s="595" t="s">
        <v>785</v>
      </c>
      <c r="H308" s="593">
        <v>12</v>
      </c>
      <c r="I308" s="598">
        <v>7000</v>
      </c>
      <c r="J308" s="591"/>
      <c r="K308" s="595" t="s">
        <v>751</v>
      </c>
      <c r="L308" s="599">
        <v>0.33329999999999999</v>
      </c>
      <c r="M308" s="599">
        <v>0.33329999999999999</v>
      </c>
      <c r="N308" s="599">
        <v>0.33329999999999999</v>
      </c>
      <c r="O308" s="596">
        <v>0.99990000000000001</v>
      </c>
      <c r="P308" s="591"/>
      <c r="R308" s="709" t="s">
        <v>1043</v>
      </c>
    </row>
    <row r="309" spans="1:18" ht="226.95" customHeight="1" x14ac:dyDescent="0.3">
      <c r="A309" s="872"/>
      <c r="B309" s="869"/>
      <c r="C309" s="603" t="s">
        <v>781</v>
      </c>
      <c r="D309" s="595" t="s">
        <v>786</v>
      </c>
      <c r="E309" s="595" t="s">
        <v>787</v>
      </c>
      <c r="F309" s="595" t="s">
        <v>788</v>
      </c>
      <c r="G309" s="595" t="s">
        <v>789</v>
      </c>
      <c r="H309" s="593">
        <v>12</v>
      </c>
      <c r="I309" s="598">
        <v>15000</v>
      </c>
      <c r="J309" s="591"/>
      <c r="K309" s="595" t="s">
        <v>751</v>
      </c>
      <c r="L309" s="599">
        <v>0.33329999999999999</v>
      </c>
      <c r="M309" s="599">
        <v>0.33329999999999999</v>
      </c>
      <c r="N309" s="599">
        <v>0.33329999999999999</v>
      </c>
      <c r="O309" s="596">
        <v>0.99990000000000001</v>
      </c>
      <c r="P309" s="591"/>
      <c r="R309" s="709" t="s">
        <v>1044</v>
      </c>
    </row>
    <row r="310" spans="1:18" ht="22.2" customHeight="1" x14ac:dyDescent="0.3">
      <c r="A310" s="872"/>
      <c r="B310" s="591"/>
      <c r="C310" s="592"/>
      <c r="D310" s="593" t="s">
        <v>790</v>
      </c>
      <c r="E310" s="593"/>
      <c r="F310" s="593"/>
      <c r="G310" s="593"/>
      <c r="H310" s="593">
        <v>12</v>
      </c>
      <c r="I310" s="594"/>
      <c r="J310" s="591"/>
      <c r="K310" s="595"/>
      <c r="L310" s="599"/>
      <c r="M310" s="599"/>
      <c r="N310" s="599"/>
      <c r="O310" s="596"/>
      <c r="P310" s="591"/>
    </row>
    <row r="311" spans="1:18" ht="30.6" x14ac:dyDescent="0.3">
      <c r="A311" s="872"/>
      <c r="B311" s="591"/>
      <c r="C311" s="592"/>
      <c r="D311" s="595" t="s">
        <v>432</v>
      </c>
      <c r="E311" s="868" t="s">
        <v>791</v>
      </c>
      <c r="F311" s="868" t="s">
        <v>792</v>
      </c>
      <c r="G311" s="595" t="s">
        <v>793</v>
      </c>
      <c r="H311" s="593">
        <v>12</v>
      </c>
      <c r="I311" s="598">
        <v>10</v>
      </c>
      <c r="J311" s="591"/>
      <c r="K311" s="595" t="s">
        <v>751</v>
      </c>
      <c r="L311" s="599">
        <v>0.33329999999999999</v>
      </c>
      <c r="M311" s="599">
        <v>0.33329999999999999</v>
      </c>
      <c r="N311" s="599">
        <v>0.33329999999999999</v>
      </c>
      <c r="O311" s="596">
        <v>0.99990000000000001</v>
      </c>
      <c r="P311" s="591"/>
    </row>
    <row r="312" spans="1:18" ht="30.6" x14ac:dyDescent="0.3">
      <c r="A312" s="872"/>
      <c r="B312" s="591"/>
      <c r="C312" s="592"/>
      <c r="D312" s="595" t="s">
        <v>739</v>
      </c>
      <c r="E312" s="868"/>
      <c r="F312" s="868"/>
      <c r="G312" s="595" t="s">
        <v>793</v>
      </c>
      <c r="H312" s="593">
        <v>12</v>
      </c>
      <c r="I312" s="598">
        <v>10</v>
      </c>
      <c r="J312" s="591"/>
      <c r="K312" s="595" t="s">
        <v>751</v>
      </c>
      <c r="L312" s="599">
        <v>0.33329999999999999</v>
      </c>
      <c r="M312" s="599">
        <v>0.33329999999999999</v>
      </c>
      <c r="N312" s="599">
        <v>0.33329999999999999</v>
      </c>
      <c r="O312" s="596">
        <v>0.99990000000000001</v>
      </c>
      <c r="P312" s="591"/>
    </row>
    <row r="313" spans="1:18" ht="30.6" x14ac:dyDescent="0.3">
      <c r="A313" s="872"/>
      <c r="B313" s="591"/>
      <c r="C313" s="592"/>
      <c r="D313" s="595" t="s">
        <v>794</v>
      </c>
      <c r="E313" s="868"/>
      <c r="F313" s="868"/>
      <c r="G313" s="595" t="s">
        <v>795</v>
      </c>
      <c r="H313" s="593">
        <v>12</v>
      </c>
      <c r="I313" s="598">
        <v>500</v>
      </c>
      <c r="J313" s="591"/>
      <c r="K313" s="595" t="s">
        <v>751</v>
      </c>
      <c r="L313" s="599">
        <v>0.33329999999999999</v>
      </c>
      <c r="M313" s="599">
        <v>0.33329999999999999</v>
      </c>
      <c r="N313" s="599">
        <v>0.33329999999999999</v>
      </c>
      <c r="O313" s="596">
        <v>0.99990000000000001</v>
      </c>
      <c r="P313" s="591"/>
    </row>
    <row r="314" spans="1:18" ht="30.6" x14ac:dyDescent="0.3">
      <c r="A314" s="872"/>
      <c r="B314" s="591"/>
      <c r="C314" s="592"/>
      <c r="D314" s="595" t="s">
        <v>740</v>
      </c>
      <c r="E314" s="868"/>
      <c r="F314" s="868"/>
      <c r="G314" s="595" t="s">
        <v>796</v>
      </c>
      <c r="H314" s="593">
        <v>12</v>
      </c>
      <c r="I314" s="598">
        <v>500</v>
      </c>
      <c r="J314" s="591"/>
      <c r="K314" s="595" t="s">
        <v>751</v>
      </c>
      <c r="L314" s="599">
        <v>0.33329999999999999</v>
      </c>
      <c r="M314" s="599">
        <v>0.33329999999999999</v>
      </c>
      <c r="N314" s="599">
        <v>0.33329999999999999</v>
      </c>
      <c r="O314" s="596">
        <v>0.99990000000000001</v>
      </c>
      <c r="P314" s="591"/>
    </row>
    <row r="315" spans="1:18" x14ac:dyDescent="0.3">
      <c r="A315" s="872"/>
      <c r="B315" s="591"/>
      <c r="C315" s="592"/>
      <c r="D315" s="593" t="s">
        <v>797</v>
      </c>
      <c r="E315" s="593"/>
      <c r="F315" s="593"/>
      <c r="G315" s="593"/>
      <c r="H315" s="593">
        <v>12</v>
      </c>
      <c r="I315" s="594"/>
      <c r="J315" s="591"/>
      <c r="K315" s="595"/>
      <c r="L315" s="599"/>
      <c r="M315" s="599"/>
      <c r="N315" s="599"/>
      <c r="O315" s="596"/>
      <c r="P315" s="591"/>
    </row>
    <row r="316" spans="1:18" ht="61.2" x14ac:dyDescent="0.3">
      <c r="A316" s="872"/>
      <c r="B316" s="869" t="s">
        <v>798</v>
      </c>
      <c r="C316" s="603" t="s">
        <v>755</v>
      </c>
      <c r="D316" s="595" t="s">
        <v>799</v>
      </c>
      <c r="E316" s="595" t="s">
        <v>800</v>
      </c>
      <c r="F316" s="595" t="s">
        <v>801</v>
      </c>
      <c r="G316" s="595" t="s">
        <v>802</v>
      </c>
      <c r="H316" s="593">
        <v>12</v>
      </c>
      <c r="I316" s="598">
        <v>20000</v>
      </c>
      <c r="J316" s="591"/>
      <c r="K316" s="595" t="s">
        <v>751</v>
      </c>
      <c r="L316" s="599">
        <v>0.33329999999999999</v>
      </c>
      <c r="M316" s="599">
        <v>0.33329999999999999</v>
      </c>
      <c r="N316" s="599">
        <v>0.33329999999999999</v>
      </c>
      <c r="O316" s="596">
        <v>0.99990000000000001</v>
      </c>
      <c r="P316" s="591"/>
    </row>
    <row r="317" spans="1:18" ht="30.6" x14ac:dyDescent="0.3">
      <c r="A317" s="872"/>
      <c r="B317" s="869"/>
      <c r="C317" s="592"/>
      <c r="D317" s="593" t="s">
        <v>803</v>
      </c>
      <c r="E317" s="593"/>
      <c r="F317" s="593"/>
      <c r="G317" s="593"/>
      <c r="H317" s="593">
        <v>12</v>
      </c>
      <c r="I317" s="594"/>
      <c r="J317" s="591"/>
      <c r="K317" s="595" t="s">
        <v>751</v>
      </c>
      <c r="L317" s="599"/>
      <c r="M317" s="599"/>
      <c r="N317" s="599"/>
      <c r="O317" s="596"/>
      <c r="P317" s="591"/>
    </row>
    <row r="318" spans="1:18" ht="40.799999999999997" x14ac:dyDescent="0.3">
      <c r="A318" s="872"/>
      <c r="B318" s="869"/>
      <c r="C318" s="592"/>
      <c r="D318" s="595" t="s">
        <v>804</v>
      </c>
      <c r="E318" s="595" t="s">
        <v>805</v>
      </c>
      <c r="F318" s="595" t="s">
        <v>806</v>
      </c>
      <c r="G318" s="595" t="s">
        <v>807</v>
      </c>
      <c r="H318" s="593">
        <v>12</v>
      </c>
      <c r="I318" s="598">
        <v>50</v>
      </c>
      <c r="J318" s="591"/>
      <c r="K318" s="595" t="s">
        <v>751</v>
      </c>
      <c r="L318" s="599">
        <v>0.33329999999999999</v>
      </c>
      <c r="M318" s="599">
        <v>0.33329999999999999</v>
      </c>
      <c r="N318" s="599">
        <v>0.33329999999999999</v>
      </c>
      <c r="O318" s="596">
        <v>0.99990000000000001</v>
      </c>
      <c r="P318" s="591"/>
    </row>
    <row r="319" spans="1:18" ht="51" x14ac:dyDescent="0.3">
      <c r="A319" s="872"/>
      <c r="B319" s="869"/>
      <c r="C319" s="603" t="s">
        <v>755</v>
      </c>
      <c r="D319" s="595" t="s">
        <v>808</v>
      </c>
      <c r="E319" s="595" t="s">
        <v>809</v>
      </c>
      <c r="F319" s="595" t="s">
        <v>810</v>
      </c>
      <c r="G319" s="595" t="s">
        <v>811</v>
      </c>
      <c r="H319" s="593">
        <v>12</v>
      </c>
      <c r="I319" s="598">
        <v>5000</v>
      </c>
      <c r="J319" s="591"/>
      <c r="K319" s="595" t="s">
        <v>751</v>
      </c>
      <c r="L319" s="599">
        <v>0.33329999999999999</v>
      </c>
      <c r="M319" s="599">
        <v>0.33329999999999999</v>
      </c>
      <c r="N319" s="599">
        <v>0.33329999999999999</v>
      </c>
      <c r="O319" s="596">
        <v>0.99990000000000001</v>
      </c>
      <c r="P319" s="591"/>
    </row>
    <row r="320" spans="1:18" ht="20.399999999999999" x14ac:dyDescent="0.3">
      <c r="A320" s="872"/>
      <c r="B320" s="591"/>
      <c r="C320" s="592"/>
      <c r="D320" s="593" t="s">
        <v>812</v>
      </c>
      <c r="E320" s="593"/>
      <c r="F320" s="593"/>
      <c r="G320" s="593"/>
      <c r="H320" s="593">
        <v>12</v>
      </c>
      <c r="I320" s="594"/>
      <c r="J320" s="591"/>
      <c r="K320" s="595"/>
      <c r="L320" s="599"/>
      <c r="M320" s="599"/>
      <c r="N320" s="599"/>
      <c r="O320" s="596"/>
      <c r="P320" s="591"/>
    </row>
    <row r="321" spans="1:20" ht="112.2" x14ac:dyDescent="0.3">
      <c r="A321" s="872"/>
      <c r="B321" s="603" t="s">
        <v>813</v>
      </c>
      <c r="C321" s="603" t="s">
        <v>814</v>
      </c>
      <c r="D321" s="595" t="s">
        <v>815</v>
      </c>
      <c r="E321" s="595" t="s">
        <v>816</v>
      </c>
      <c r="F321" s="595" t="s">
        <v>817</v>
      </c>
      <c r="G321" s="595" t="s">
        <v>818</v>
      </c>
      <c r="H321" s="593">
        <v>12</v>
      </c>
      <c r="I321" s="598">
        <v>30000</v>
      </c>
      <c r="J321" s="591"/>
      <c r="K321" s="595" t="s">
        <v>751</v>
      </c>
      <c r="L321" s="599">
        <v>0.33329999999999999</v>
      </c>
      <c r="M321" s="599">
        <v>0.33329999999999999</v>
      </c>
      <c r="N321" s="599">
        <v>0.33329999999999999</v>
      </c>
      <c r="O321" s="596">
        <v>0.99990000000000001</v>
      </c>
      <c r="P321" s="591"/>
      <c r="R321" s="709" t="s">
        <v>1045</v>
      </c>
      <c r="S321" s="709" t="s">
        <v>1058</v>
      </c>
      <c r="T321" s="709"/>
    </row>
    <row r="322" spans="1:20" ht="100.8" x14ac:dyDescent="0.3">
      <c r="A322" s="872"/>
      <c r="B322" s="869" t="s">
        <v>754</v>
      </c>
      <c r="C322" s="603" t="s">
        <v>819</v>
      </c>
      <c r="D322" s="595" t="s">
        <v>820</v>
      </c>
      <c r="E322" s="595" t="s">
        <v>821</v>
      </c>
      <c r="F322" s="595" t="s">
        <v>822</v>
      </c>
      <c r="G322" s="595" t="s">
        <v>818</v>
      </c>
      <c r="H322" s="593">
        <v>12</v>
      </c>
      <c r="I322" s="598">
        <v>50000</v>
      </c>
      <c r="J322" s="591"/>
      <c r="K322" s="595" t="s">
        <v>751</v>
      </c>
      <c r="L322" s="599">
        <v>0.5</v>
      </c>
      <c r="M322" s="599">
        <v>0.5</v>
      </c>
      <c r="N322" s="599">
        <v>0</v>
      </c>
      <c r="O322" s="596">
        <v>1</v>
      </c>
      <c r="P322" s="591"/>
      <c r="R322" s="710" t="s">
        <v>1046</v>
      </c>
    </row>
    <row r="323" spans="1:20" ht="51" x14ac:dyDescent="0.3">
      <c r="A323" s="872"/>
      <c r="B323" s="869"/>
      <c r="C323" s="603" t="s">
        <v>823</v>
      </c>
      <c r="D323" s="595" t="s">
        <v>824</v>
      </c>
      <c r="E323" s="595" t="s">
        <v>825</v>
      </c>
      <c r="F323" s="595" t="s">
        <v>826</v>
      </c>
      <c r="G323" s="595" t="s">
        <v>827</v>
      </c>
      <c r="H323" s="593">
        <v>12</v>
      </c>
      <c r="I323" s="598">
        <v>5000</v>
      </c>
      <c r="J323" s="591"/>
      <c r="K323" s="595" t="s">
        <v>751</v>
      </c>
      <c r="L323" s="599">
        <v>0.1</v>
      </c>
      <c r="M323" s="599">
        <v>0.5</v>
      </c>
      <c r="N323" s="599">
        <v>0.4</v>
      </c>
      <c r="O323" s="596">
        <v>1</v>
      </c>
      <c r="P323" s="591"/>
      <c r="R323" t="s">
        <v>1047</v>
      </c>
    </row>
    <row r="324" spans="1:20" ht="22.2" customHeight="1" x14ac:dyDescent="0.3">
      <c r="A324" s="872"/>
      <c r="B324" s="591"/>
      <c r="C324" s="592"/>
      <c r="D324" s="593" t="s">
        <v>828</v>
      </c>
      <c r="E324" s="593"/>
      <c r="F324" s="593"/>
      <c r="G324" s="593"/>
      <c r="H324" s="593">
        <v>12</v>
      </c>
      <c r="I324" s="594"/>
      <c r="J324" s="591"/>
      <c r="K324" s="595"/>
      <c r="L324" s="599"/>
      <c r="M324" s="599"/>
      <c r="N324" s="599"/>
      <c r="O324" s="596"/>
      <c r="P324" s="591"/>
    </row>
    <row r="325" spans="1:20" ht="40.799999999999997" x14ac:dyDescent="0.3">
      <c r="A325" s="872"/>
      <c r="B325" s="591"/>
      <c r="C325" s="592"/>
      <c r="D325" s="595" t="s">
        <v>829</v>
      </c>
      <c r="E325" s="595" t="s">
        <v>830</v>
      </c>
      <c r="F325" s="595" t="s">
        <v>831</v>
      </c>
      <c r="G325" s="595" t="s">
        <v>832</v>
      </c>
      <c r="H325" s="593">
        <v>12</v>
      </c>
      <c r="I325" s="598">
        <v>30000</v>
      </c>
      <c r="J325" s="591"/>
      <c r="K325" s="595" t="s">
        <v>751</v>
      </c>
      <c r="L325" s="599">
        <v>0.33329999999999999</v>
      </c>
      <c r="M325" s="599">
        <v>0.33329999999999999</v>
      </c>
      <c r="N325" s="599">
        <v>0.33329999999999999</v>
      </c>
      <c r="O325" s="596">
        <v>0.99990000000000001</v>
      </c>
      <c r="P325" s="591"/>
    </row>
    <row r="326" spans="1:20" ht="81.599999999999994" x14ac:dyDescent="0.3">
      <c r="A326" s="872"/>
      <c r="B326" s="869" t="s">
        <v>833</v>
      </c>
      <c r="C326" s="603" t="s">
        <v>755</v>
      </c>
      <c r="D326" s="595" t="s">
        <v>834</v>
      </c>
      <c r="E326" s="595" t="s">
        <v>835</v>
      </c>
      <c r="F326" s="595" t="s">
        <v>836</v>
      </c>
      <c r="G326" s="595" t="s">
        <v>837</v>
      </c>
      <c r="H326" s="593">
        <v>12</v>
      </c>
      <c r="I326" s="598">
        <v>90000</v>
      </c>
      <c r="J326" s="591"/>
      <c r="K326" s="595" t="s">
        <v>751</v>
      </c>
      <c r="L326" s="599">
        <v>0.33329999999999999</v>
      </c>
      <c r="M326" s="599">
        <v>0.33329999999999999</v>
      </c>
      <c r="N326" s="599">
        <v>0.33329999999999999</v>
      </c>
      <c r="O326" s="596">
        <v>0.99990000000000001</v>
      </c>
      <c r="P326" s="591"/>
    </row>
    <row r="327" spans="1:20" ht="51" x14ac:dyDescent="0.3">
      <c r="A327" s="872"/>
      <c r="B327" s="869"/>
      <c r="C327" s="603" t="s">
        <v>755</v>
      </c>
      <c r="D327" s="595" t="s">
        <v>622</v>
      </c>
      <c r="E327" s="595" t="s">
        <v>838</v>
      </c>
      <c r="F327" s="595" t="s">
        <v>839</v>
      </c>
      <c r="G327" s="595" t="s">
        <v>840</v>
      </c>
      <c r="H327" s="593">
        <v>12</v>
      </c>
      <c r="I327" s="598">
        <v>5000</v>
      </c>
      <c r="J327" s="591"/>
      <c r="K327" s="595" t="s">
        <v>751</v>
      </c>
      <c r="L327" s="599">
        <v>0.7</v>
      </c>
      <c r="M327" s="599">
        <v>0.2</v>
      </c>
      <c r="N327" s="599">
        <v>0.1</v>
      </c>
      <c r="O327" s="596">
        <v>0.99999999999999989</v>
      </c>
      <c r="P327" s="591"/>
      <c r="R327" t="s">
        <v>1048</v>
      </c>
    </row>
    <row r="328" spans="1:20" ht="51" x14ac:dyDescent="0.3">
      <c r="A328" s="872"/>
      <c r="B328" s="869"/>
      <c r="C328" s="603" t="s">
        <v>755</v>
      </c>
      <c r="D328" s="595" t="s">
        <v>686</v>
      </c>
      <c r="E328" s="595" t="s">
        <v>841</v>
      </c>
      <c r="F328" s="595" t="s">
        <v>842</v>
      </c>
      <c r="G328" s="595" t="s">
        <v>843</v>
      </c>
      <c r="H328" s="593">
        <v>12</v>
      </c>
      <c r="I328" s="598">
        <v>20000</v>
      </c>
      <c r="J328" s="591"/>
      <c r="K328" s="595" t="s">
        <v>751</v>
      </c>
      <c r="L328" s="599">
        <v>0.7</v>
      </c>
      <c r="M328" s="599">
        <v>0.1</v>
      </c>
      <c r="N328" s="599">
        <v>0.2</v>
      </c>
      <c r="O328" s="596">
        <v>1</v>
      </c>
      <c r="P328" s="591"/>
    </row>
    <row r="329" spans="1:20" ht="51" x14ac:dyDescent="0.3">
      <c r="A329" s="872"/>
      <c r="B329" s="869"/>
      <c r="C329" s="603" t="s">
        <v>755</v>
      </c>
      <c r="D329" s="595" t="s">
        <v>844</v>
      </c>
      <c r="E329" s="595" t="s">
        <v>845</v>
      </c>
      <c r="F329" s="595" t="s">
        <v>846</v>
      </c>
      <c r="G329" s="595" t="s">
        <v>847</v>
      </c>
      <c r="H329" s="593">
        <v>12</v>
      </c>
      <c r="I329" s="598">
        <v>0</v>
      </c>
      <c r="J329" s="591"/>
      <c r="K329" s="595" t="s">
        <v>751</v>
      </c>
      <c r="L329" s="599">
        <v>0.7</v>
      </c>
      <c r="M329" s="599">
        <v>0.2</v>
      </c>
      <c r="N329" s="599">
        <v>0.1</v>
      </c>
      <c r="O329" s="596">
        <v>0.99999999999999989</v>
      </c>
      <c r="P329" s="591"/>
    </row>
    <row r="330" spans="1:20" ht="40.799999999999997" x14ac:dyDescent="0.3">
      <c r="A330" s="872"/>
      <c r="B330" s="869"/>
      <c r="C330" s="603" t="s">
        <v>848</v>
      </c>
      <c r="D330" s="595" t="s">
        <v>849</v>
      </c>
      <c r="E330" s="595" t="s">
        <v>850</v>
      </c>
      <c r="F330" s="595" t="s">
        <v>851</v>
      </c>
      <c r="G330" s="595" t="s">
        <v>852</v>
      </c>
      <c r="H330" s="593">
        <v>12</v>
      </c>
      <c r="I330" s="598">
        <v>15000</v>
      </c>
      <c r="J330" s="591"/>
      <c r="K330" s="595" t="s">
        <v>751</v>
      </c>
      <c r="L330" s="599">
        <v>0.5</v>
      </c>
      <c r="M330" s="599">
        <v>0.2</v>
      </c>
      <c r="N330" s="599">
        <v>0.3</v>
      </c>
      <c r="O330" s="596">
        <v>1</v>
      </c>
      <c r="P330" s="591"/>
      <c r="R330" t="s">
        <v>1048</v>
      </c>
    </row>
    <row r="331" spans="1:20" ht="102" x14ac:dyDescent="0.3">
      <c r="A331" s="872"/>
      <c r="B331" s="869"/>
      <c r="C331" s="603" t="s">
        <v>755</v>
      </c>
      <c r="D331" s="595" t="s">
        <v>692</v>
      </c>
      <c r="E331" s="595" t="s">
        <v>853</v>
      </c>
      <c r="F331" s="595" t="s">
        <v>854</v>
      </c>
      <c r="G331" s="595" t="s">
        <v>855</v>
      </c>
      <c r="H331" s="593">
        <v>12</v>
      </c>
      <c r="I331" s="598">
        <v>80000</v>
      </c>
      <c r="J331" s="591"/>
      <c r="K331" s="595" t="s">
        <v>751</v>
      </c>
      <c r="L331" s="599">
        <v>0.33329999999999999</v>
      </c>
      <c r="M331" s="599">
        <v>0.33329999999999999</v>
      </c>
      <c r="N331" s="599">
        <v>0.33329999999999999</v>
      </c>
      <c r="O331" s="596">
        <v>0.99990000000000001</v>
      </c>
      <c r="P331" s="591"/>
    </row>
    <row r="332" spans="1:20" ht="61.2" x14ac:dyDescent="0.3">
      <c r="A332" s="872"/>
      <c r="B332" s="869"/>
      <c r="C332" s="603" t="s">
        <v>819</v>
      </c>
      <c r="D332" s="595" t="s">
        <v>856</v>
      </c>
      <c r="E332" s="595" t="s">
        <v>857</v>
      </c>
      <c r="F332" s="595" t="s">
        <v>858</v>
      </c>
      <c r="G332" s="595" t="s">
        <v>859</v>
      </c>
      <c r="H332" s="593">
        <v>12</v>
      </c>
      <c r="I332" s="598">
        <v>15000</v>
      </c>
      <c r="J332" s="591"/>
      <c r="K332" s="595" t="s">
        <v>751</v>
      </c>
      <c r="L332" s="599">
        <v>0.3</v>
      </c>
      <c r="M332" s="599">
        <v>0.3</v>
      </c>
      <c r="N332" s="599">
        <v>0.4</v>
      </c>
      <c r="O332" s="596">
        <v>1</v>
      </c>
      <c r="P332" s="591"/>
      <c r="R332" t="s">
        <v>1049</v>
      </c>
    </row>
    <row r="333" spans="1:20" ht="115.2" x14ac:dyDescent="0.3">
      <c r="A333" s="872"/>
      <c r="B333" s="869"/>
      <c r="C333" s="603" t="s">
        <v>819</v>
      </c>
      <c r="D333" s="595" t="s">
        <v>860</v>
      </c>
      <c r="E333" s="595" t="s">
        <v>861</v>
      </c>
      <c r="F333" s="595" t="s">
        <v>862</v>
      </c>
      <c r="G333" s="595" t="s">
        <v>863</v>
      </c>
      <c r="H333" s="593">
        <v>12</v>
      </c>
      <c r="I333" s="598">
        <v>40000</v>
      </c>
      <c r="J333" s="591"/>
      <c r="K333" s="595" t="s">
        <v>751</v>
      </c>
      <c r="L333" s="599">
        <v>0.45</v>
      </c>
      <c r="M333" s="599">
        <v>0.45</v>
      </c>
      <c r="N333" s="599">
        <v>0.1</v>
      </c>
      <c r="O333" s="596">
        <v>1</v>
      </c>
      <c r="P333" s="591"/>
      <c r="R333" s="713" t="s">
        <v>1050</v>
      </c>
      <c r="S333" s="710" t="s">
        <v>1059</v>
      </c>
      <c r="T333" s="709" t="s">
        <v>1060</v>
      </c>
    </row>
    <row r="334" spans="1:20" x14ac:dyDescent="0.3">
      <c r="A334" s="872"/>
      <c r="B334" s="591"/>
      <c r="C334" s="592"/>
      <c r="D334" s="593" t="s">
        <v>864</v>
      </c>
      <c r="E334" s="593"/>
      <c r="F334" s="593"/>
      <c r="G334" s="593"/>
      <c r="H334" s="593">
        <v>12</v>
      </c>
      <c r="I334" s="594"/>
      <c r="J334" s="591"/>
      <c r="K334" s="595"/>
      <c r="L334" s="599"/>
      <c r="M334" s="599"/>
      <c r="N334" s="599"/>
      <c r="O334" s="596"/>
      <c r="P334" s="591"/>
    </row>
    <row r="335" spans="1:20" ht="57.6" x14ac:dyDescent="0.3">
      <c r="A335" s="872"/>
      <c r="B335" s="869" t="s">
        <v>798</v>
      </c>
      <c r="C335" s="603" t="s">
        <v>755</v>
      </c>
      <c r="D335" s="595" t="s">
        <v>865</v>
      </c>
      <c r="E335" s="595" t="s">
        <v>866</v>
      </c>
      <c r="F335" s="595" t="s">
        <v>867</v>
      </c>
      <c r="G335" s="595" t="s">
        <v>868</v>
      </c>
      <c r="H335" s="593">
        <v>12</v>
      </c>
      <c r="I335" s="598">
        <v>50000</v>
      </c>
      <c r="J335" s="591"/>
      <c r="K335" s="595" t="s">
        <v>751</v>
      </c>
      <c r="L335" s="599">
        <v>0.9</v>
      </c>
      <c r="M335" s="599">
        <v>0.1</v>
      </c>
      <c r="N335" s="599">
        <v>0</v>
      </c>
      <c r="O335" s="596">
        <v>1</v>
      </c>
      <c r="P335" s="591"/>
      <c r="R335" s="709" t="s">
        <v>1051</v>
      </c>
      <c r="S335" t="s">
        <v>1061</v>
      </c>
    </row>
    <row r="336" spans="1:20" ht="72" x14ac:dyDescent="0.3">
      <c r="A336" s="872"/>
      <c r="B336" s="869"/>
      <c r="C336" s="603" t="s">
        <v>755</v>
      </c>
      <c r="D336" s="595" t="s">
        <v>869</v>
      </c>
      <c r="E336" s="595" t="s">
        <v>870</v>
      </c>
      <c r="F336" s="595" t="s">
        <v>871</v>
      </c>
      <c r="G336" s="595" t="s">
        <v>868</v>
      </c>
      <c r="H336" s="593">
        <v>12</v>
      </c>
      <c r="I336" s="598">
        <v>100000</v>
      </c>
      <c r="J336" s="591"/>
      <c r="K336" s="595" t="s">
        <v>751</v>
      </c>
      <c r="L336" s="599">
        <v>0.1</v>
      </c>
      <c r="M336" s="599">
        <v>0.7</v>
      </c>
      <c r="N336" s="599">
        <v>0.2</v>
      </c>
      <c r="O336" s="596">
        <v>1</v>
      </c>
      <c r="P336" s="591"/>
      <c r="R336" s="710" t="s">
        <v>1052</v>
      </c>
    </row>
    <row r="337" spans="1:18" x14ac:dyDescent="0.3">
      <c r="A337" s="872"/>
      <c r="B337" s="591"/>
      <c r="C337" s="592"/>
      <c r="D337" s="593" t="s">
        <v>872</v>
      </c>
      <c r="E337" s="593"/>
      <c r="F337" s="593"/>
      <c r="G337" s="593"/>
      <c r="H337" s="593">
        <v>12</v>
      </c>
      <c r="I337" s="594"/>
      <c r="J337" s="591"/>
      <c r="K337" s="595"/>
      <c r="L337" s="599"/>
      <c r="M337" s="599"/>
      <c r="N337" s="599"/>
      <c r="O337" s="596"/>
      <c r="P337" s="591"/>
    </row>
    <row r="338" spans="1:18" ht="158.4" customHeight="1" x14ac:dyDescent="0.3">
      <c r="A338" s="872"/>
      <c r="B338" s="603" t="s">
        <v>813</v>
      </c>
      <c r="C338" s="603" t="s">
        <v>781</v>
      </c>
      <c r="D338" s="595" t="s">
        <v>627</v>
      </c>
      <c r="E338" s="595" t="s">
        <v>873</v>
      </c>
      <c r="F338" s="595" t="s">
        <v>874</v>
      </c>
      <c r="G338" s="595" t="s">
        <v>875</v>
      </c>
      <c r="H338" s="593">
        <v>12</v>
      </c>
      <c r="I338" s="598">
        <v>2000</v>
      </c>
      <c r="J338" s="591"/>
      <c r="K338" s="595" t="s">
        <v>751</v>
      </c>
      <c r="L338" s="599">
        <v>0.7</v>
      </c>
      <c r="M338" s="599">
        <v>0.3</v>
      </c>
      <c r="N338" s="599">
        <v>0</v>
      </c>
      <c r="O338" s="596">
        <v>1</v>
      </c>
      <c r="P338" s="591"/>
    </row>
    <row r="339" spans="1:18" ht="156" customHeight="1" x14ac:dyDescent="0.3">
      <c r="A339" s="872"/>
      <c r="B339" s="603" t="s">
        <v>798</v>
      </c>
      <c r="C339" s="603" t="s">
        <v>755</v>
      </c>
      <c r="D339" s="595" t="s">
        <v>750</v>
      </c>
      <c r="E339" s="595" t="s">
        <v>876</v>
      </c>
      <c r="F339" s="595" t="s">
        <v>877</v>
      </c>
      <c r="G339" s="595" t="s">
        <v>878</v>
      </c>
      <c r="H339" s="593">
        <v>12</v>
      </c>
      <c r="I339" s="598">
        <v>35000</v>
      </c>
      <c r="J339" s="591"/>
      <c r="K339" s="595"/>
      <c r="L339" s="599">
        <v>0.7</v>
      </c>
      <c r="M339" s="599">
        <v>0.3</v>
      </c>
      <c r="N339" s="599">
        <v>0</v>
      </c>
      <c r="O339" s="596">
        <v>1</v>
      </c>
      <c r="P339" s="591"/>
    </row>
    <row r="340" spans="1:18" ht="102" x14ac:dyDescent="0.3">
      <c r="A340" s="872"/>
      <c r="B340" s="603" t="s">
        <v>798</v>
      </c>
      <c r="C340" s="603" t="s">
        <v>755</v>
      </c>
      <c r="D340" s="595" t="s">
        <v>844</v>
      </c>
      <c r="E340" s="595" t="s">
        <v>879</v>
      </c>
      <c r="F340" s="595" t="s">
        <v>880</v>
      </c>
      <c r="G340" s="595" t="s">
        <v>881</v>
      </c>
      <c r="H340" s="593">
        <v>12</v>
      </c>
      <c r="I340" s="598">
        <v>20000</v>
      </c>
      <c r="J340" s="591"/>
      <c r="K340" s="595"/>
      <c r="L340" s="599">
        <v>0.4</v>
      </c>
      <c r="M340" s="599">
        <v>0.4</v>
      </c>
      <c r="N340" s="599">
        <v>0.2</v>
      </c>
      <c r="O340" s="596">
        <v>1</v>
      </c>
      <c r="P340" s="591"/>
    </row>
    <row r="341" spans="1:18" x14ac:dyDescent="0.3">
      <c r="A341" s="872"/>
      <c r="B341" s="603"/>
      <c r="C341" s="603"/>
      <c r="D341" s="595"/>
      <c r="E341" s="595" t="s">
        <v>882</v>
      </c>
      <c r="F341" s="595" t="s">
        <v>1057</v>
      </c>
      <c r="G341" s="595"/>
      <c r="H341" s="593"/>
      <c r="I341" s="598">
        <v>15000</v>
      </c>
      <c r="J341" s="591"/>
      <c r="K341" s="595"/>
      <c r="L341" s="599"/>
      <c r="M341" s="599">
        <v>0.5</v>
      </c>
      <c r="N341" s="599">
        <v>0.5</v>
      </c>
      <c r="O341" s="596">
        <v>1</v>
      </c>
      <c r="P341" s="591"/>
      <c r="R341" t="s">
        <v>1054</v>
      </c>
    </row>
    <row r="342" spans="1:18" ht="161.4" customHeight="1" x14ac:dyDescent="0.3">
      <c r="A342" s="872"/>
      <c r="B342" s="603" t="s">
        <v>813</v>
      </c>
      <c r="C342" s="603" t="s">
        <v>814</v>
      </c>
      <c r="D342" s="595" t="s">
        <v>631</v>
      </c>
      <c r="E342" s="595" t="s">
        <v>884</v>
      </c>
      <c r="F342" s="595" t="s">
        <v>885</v>
      </c>
      <c r="G342" s="595" t="s">
        <v>886</v>
      </c>
      <c r="H342" s="593">
        <v>12</v>
      </c>
      <c r="I342" s="598">
        <v>3000</v>
      </c>
      <c r="J342" s="591"/>
      <c r="K342" s="595" t="s">
        <v>751</v>
      </c>
      <c r="L342" s="599">
        <v>0.1</v>
      </c>
      <c r="M342" s="599">
        <v>0.5</v>
      </c>
      <c r="N342" s="599">
        <v>0.4</v>
      </c>
      <c r="O342" s="596">
        <v>1</v>
      </c>
      <c r="P342" s="591"/>
    </row>
    <row r="343" spans="1:18" x14ac:dyDescent="0.3">
      <c r="A343" s="872"/>
      <c r="B343" s="591"/>
      <c r="C343" s="592"/>
      <c r="D343" s="593" t="s">
        <v>887</v>
      </c>
      <c r="E343" s="593"/>
      <c r="F343" s="593"/>
      <c r="G343" s="593"/>
      <c r="H343" s="593">
        <v>12</v>
      </c>
      <c r="I343" s="594"/>
      <c r="J343" s="591"/>
      <c r="K343" s="595"/>
      <c r="L343" s="599"/>
      <c r="M343" s="599"/>
      <c r="N343" s="599"/>
      <c r="O343" s="596"/>
      <c r="P343" s="591"/>
    </row>
    <row r="344" spans="1:18" x14ac:dyDescent="0.3">
      <c r="A344" s="872"/>
      <c r="B344" s="604"/>
      <c r="C344" s="711"/>
      <c r="D344" s="607"/>
      <c r="E344" s="607"/>
      <c r="F344" s="607"/>
      <c r="G344" s="607"/>
      <c r="H344" s="607"/>
      <c r="I344" s="712"/>
      <c r="J344" s="604"/>
      <c r="K344" s="606"/>
      <c r="L344" s="609"/>
      <c r="M344" s="609"/>
      <c r="N344" s="609"/>
      <c r="O344" s="610"/>
      <c r="P344" s="604"/>
    </row>
    <row r="345" spans="1:18" ht="43.2" x14ac:dyDescent="0.3">
      <c r="A345" s="872"/>
      <c r="B345" s="604"/>
      <c r="C345" s="711"/>
      <c r="D345" s="607" t="s">
        <v>844</v>
      </c>
      <c r="E345" s="607" t="s">
        <v>1056</v>
      </c>
      <c r="F345" s="607"/>
      <c r="G345" s="607"/>
      <c r="H345" s="607"/>
      <c r="I345" s="712">
        <v>20000</v>
      </c>
      <c r="J345" s="604"/>
      <c r="K345" s="606"/>
      <c r="L345" s="609"/>
      <c r="M345" s="609">
        <v>0.5</v>
      </c>
      <c r="N345" s="609">
        <v>0.5</v>
      </c>
      <c r="O345" s="610">
        <v>1</v>
      </c>
      <c r="P345" s="604"/>
      <c r="R345" s="710" t="s">
        <v>1055</v>
      </c>
    </row>
    <row r="346" spans="1:18" ht="43.2" x14ac:dyDescent="0.3">
      <c r="A346" s="872"/>
      <c r="B346" s="604"/>
      <c r="C346" s="711"/>
      <c r="D346" s="607" t="s">
        <v>750</v>
      </c>
      <c r="E346" s="607" t="s">
        <v>1053</v>
      </c>
      <c r="F346" s="607"/>
      <c r="G346" s="607"/>
      <c r="H346" s="607"/>
      <c r="I346" s="712">
        <v>35000</v>
      </c>
      <c r="J346" s="604"/>
      <c r="K346" s="606"/>
      <c r="L346" s="609"/>
      <c r="M346" s="609">
        <v>0.5</v>
      </c>
      <c r="N346" s="609">
        <v>0.5</v>
      </c>
      <c r="O346" s="610">
        <v>1</v>
      </c>
      <c r="P346" s="604"/>
      <c r="R346" s="710" t="s">
        <v>1055</v>
      </c>
    </row>
    <row r="347" spans="1:18" ht="150" customHeight="1" thickBot="1" x14ac:dyDescent="0.35">
      <c r="A347" s="873"/>
      <c r="B347" s="605" t="s">
        <v>798</v>
      </c>
      <c r="C347" s="605" t="s">
        <v>755</v>
      </c>
      <c r="D347" s="606" t="s">
        <v>888</v>
      </c>
      <c r="E347" s="606" t="s">
        <v>889</v>
      </c>
      <c r="F347" s="606"/>
      <c r="G347" s="606" t="s">
        <v>891</v>
      </c>
      <c r="H347" s="607">
        <v>12</v>
      </c>
      <c r="I347" s="608">
        <v>50000</v>
      </c>
      <c r="J347" s="604"/>
      <c r="K347" s="606" t="s">
        <v>751</v>
      </c>
      <c r="L347" s="609"/>
      <c r="M347" s="609">
        <v>0.5</v>
      </c>
      <c r="N347" s="609">
        <v>0.5</v>
      </c>
      <c r="O347" s="610">
        <v>1</v>
      </c>
      <c r="P347" s="604"/>
      <c r="R347" s="709" t="s">
        <v>1062</v>
      </c>
    </row>
    <row r="348" spans="1:18" ht="150" customHeight="1" thickBot="1" x14ac:dyDescent="0.35">
      <c r="A348" s="832"/>
      <c r="B348" s="833"/>
      <c r="C348" s="605"/>
      <c r="D348" s="606"/>
      <c r="E348" s="606"/>
      <c r="F348" s="606"/>
      <c r="G348" s="606"/>
      <c r="H348" s="607"/>
      <c r="I348" s="608">
        <f>+SUM(I311:I347)</f>
        <v>736070</v>
      </c>
      <c r="J348" s="604"/>
      <c r="K348" s="606"/>
      <c r="L348" s="609"/>
      <c r="M348" s="609"/>
      <c r="N348" s="609"/>
      <c r="O348" s="610"/>
      <c r="P348" s="834"/>
      <c r="R348" s="709"/>
    </row>
    <row r="349" spans="1:18" ht="20.399999999999999" x14ac:dyDescent="0.3">
      <c r="A349" s="874" t="s">
        <v>1021</v>
      </c>
      <c r="B349" s="877" t="s">
        <v>929</v>
      </c>
      <c r="C349" s="867" t="s">
        <v>22</v>
      </c>
      <c r="D349" s="619"/>
      <c r="E349" s="867" t="s">
        <v>23</v>
      </c>
      <c r="F349" s="620" t="s">
        <v>24</v>
      </c>
      <c r="G349" s="621" t="s">
        <v>25</v>
      </c>
      <c r="H349" s="622">
        <v>12</v>
      </c>
      <c r="I349" s="623">
        <v>123048</v>
      </c>
      <c r="J349" s="624"/>
      <c r="K349" s="622" t="s">
        <v>26</v>
      </c>
      <c r="L349" s="625">
        <v>0.33329999999999999</v>
      </c>
      <c r="M349" s="625">
        <v>0.33329999999999999</v>
      </c>
      <c r="N349" s="625">
        <v>0.33339999999999997</v>
      </c>
      <c r="O349" s="626">
        <v>1</v>
      </c>
      <c r="P349" s="627"/>
    </row>
    <row r="350" spans="1:18" ht="20.399999999999999" x14ac:dyDescent="0.3">
      <c r="A350" s="875"/>
      <c r="B350" s="878"/>
      <c r="C350" s="867"/>
      <c r="D350" s="619"/>
      <c r="E350" s="867"/>
      <c r="F350" s="620" t="s">
        <v>27</v>
      </c>
      <c r="G350" s="621" t="s">
        <v>28</v>
      </c>
      <c r="H350" s="622">
        <v>12</v>
      </c>
      <c r="I350" s="623">
        <v>40908.06</v>
      </c>
      <c r="J350" s="624"/>
      <c r="K350" s="622" t="s">
        <v>26</v>
      </c>
      <c r="L350" s="625">
        <v>0.33329999999999999</v>
      </c>
      <c r="M350" s="625">
        <v>0.33329999999999999</v>
      </c>
      <c r="N350" s="625">
        <v>0.33339999999999997</v>
      </c>
      <c r="O350" s="626">
        <v>1</v>
      </c>
      <c r="P350" s="627"/>
    </row>
    <row r="351" spans="1:18" ht="20.399999999999999" x14ac:dyDescent="0.3">
      <c r="A351" s="875"/>
      <c r="B351" s="878"/>
      <c r="C351" s="861" t="s">
        <v>29</v>
      </c>
      <c r="D351" s="619"/>
      <c r="E351" s="867"/>
      <c r="F351" s="620" t="s">
        <v>30</v>
      </c>
      <c r="G351" s="621" t="s">
        <v>31</v>
      </c>
      <c r="H351" s="622">
        <v>1</v>
      </c>
      <c r="I351" s="623">
        <v>13200</v>
      </c>
      <c r="J351" s="624"/>
      <c r="K351" s="622" t="s">
        <v>26</v>
      </c>
      <c r="L351" s="625">
        <v>0</v>
      </c>
      <c r="M351" s="625">
        <v>0</v>
      </c>
      <c r="N351" s="625">
        <v>1</v>
      </c>
      <c r="O351" s="626">
        <v>1</v>
      </c>
      <c r="P351" s="627"/>
    </row>
    <row r="352" spans="1:18" ht="20.399999999999999" x14ac:dyDescent="0.3">
      <c r="A352" s="875"/>
      <c r="B352" s="878"/>
      <c r="C352" s="861"/>
      <c r="D352" s="619"/>
      <c r="E352" s="867"/>
      <c r="F352" s="620" t="s">
        <v>32</v>
      </c>
      <c r="G352" s="621" t="s">
        <v>31</v>
      </c>
      <c r="H352" s="622">
        <v>1</v>
      </c>
      <c r="I352" s="623">
        <v>6300</v>
      </c>
      <c r="J352" s="624"/>
      <c r="K352" s="622" t="s">
        <v>26</v>
      </c>
      <c r="L352" s="625">
        <v>0</v>
      </c>
      <c r="M352" s="625">
        <v>1</v>
      </c>
      <c r="N352" s="625">
        <v>0</v>
      </c>
      <c r="O352" s="626">
        <v>1</v>
      </c>
      <c r="P352" s="627"/>
    </row>
    <row r="353" spans="1:16" ht="30.6" x14ac:dyDescent="0.3">
      <c r="A353" s="875"/>
      <c r="B353" s="878"/>
      <c r="C353" s="861" t="s">
        <v>33</v>
      </c>
      <c r="D353" s="880"/>
      <c r="E353" s="861" t="s">
        <v>34</v>
      </c>
      <c r="F353" s="620" t="s">
        <v>35</v>
      </c>
      <c r="G353" s="621" t="s">
        <v>36</v>
      </c>
      <c r="H353" s="622">
        <v>12</v>
      </c>
      <c r="I353" s="623">
        <v>8000</v>
      </c>
      <c r="J353" s="624"/>
      <c r="K353" s="628" t="s">
        <v>26</v>
      </c>
      <c r="L353" s="629">
        <v>0.33329999999999999</v>
      </c>
      <c r="M353" s="629">
        <v>0.33329999999999999</v>
      </c>
      <c r="N353" s="629">
        <v>0.33339999999999997</v>
      </c>
      <c r="O353" s="630">
        <v>1</v>
      </c>
      <c r="P353" s="627"/>
    </row>
    <row r="354" spans="1:16" ht="20.399999999999999" x14ac:dyDescent="0.3">
      <c r="A354" s="875"/>
      <c r="B354" s="878"/>
      <c r="C354" s="861"/>
      <c r="D354" s="880"/>
      <c r="E354" s="861"/>
      <c r="F354" s="620" t="s">
        <v>37</v>
      </c>
      <c r="G354" s="621" t="s">
        <v>38</v>
      </c>
      <c r="H354" s="622">
        <v>12</v>
      </c>
      <c r="I354" s="623">
        <v>72000</v>
      </c>
      <c r="J354" s="624"/>
      <c r="K354" s="628" t="s">
        <v>26</v>
      </c>
      <c r="L354" s="629">
        <v>0.33329999999999999</v>
      </c>
      <c r="M354" s="629">
        <v>0.33329999999999999</v>
      </c>
      <c r="N354" s="629">
        <v>0.33339999999999997</v>
      </c>
      <c r="O354" s="630">
        <v>1</v>
      </c>
      <c r="P354" s="627"/>
    </row>
    <row r="355" spans="1:16" ht="20.399999999999999" x14ac:dyDescent="0.3">
      <c r="A355" s="875"/>
      <c r="B355" s="878"/>
      <c r="C355" s="861"/>
      <c r="D355" s="880"/>
      <c r="E355" s="861"/>
      <c r="F355" s="620" t="s">
        <v>39</v>
      </c>
      <c r="G355" s="621" t="s">
        <v>40</v>
      </c>
      <c r="H355" s="622">
        <v>1</v>
      </c>
      <c r="I355" s="623">
        <v>2000</v>
      </c>
      <c r="J355" s="624"/>
      <c r="K355" s="628" t="s">
        <v>26</v>
      </c>
      <c r="L355" s="629">
        <v>0</v>
      </c>
      <c r="M355" s="629">
        <v>0.5</v>
      </c>
      <c r="N355" s="629">
        <v>0.5</v>
      </c>
      <c r="O355" s="630">
        <v>1</v>
      </c>
      <c r="P355" s="627"/>
    </row>
    <row r="356" spans="1:16" ht="20.399999999999999" x14ac:dyDescent="0.3">
      <c r="A356" s="875"/>
      <c r="B356" s="878"/>
      <c r="C356" s="861" t="s">
        <v>41</v>
      </c>
      <c r="D356" s="631"/>
      <c r="E356" s="861" t="s">
        <v>34</v>
      </c>
      <c r="F356" s="620" t="s">
        <v>42</v>
      </c>
      <c r="G356" s="621" t="s">
        <v>31</v>
      </c>
      <c r="H356" s="622">
        <v>12</v>
      </c>
      <c r="I356" s="623">
        <v>18630.36</v>
      </c>
      <c r="J356" s="624"/>
      <c r="K356" s="628" t="s">
        <v>26</v>
      </c>
      <c r="L356" s="629">
        <v>0.33329999999999999</v>
      </c>
      <c r="M356" s="629">
        <v>0.33329999999999999</v>
      </c>
      <c r="N356" s="629">
        <v>0.33339999999999997</v>
      </c>
      <c r="O356" s="630">
        <v>1</v>
      </c>
      <c r="P356" s="627"/>
    </row>
    <row r="357" spans="1:16" ht="20.399999999999999" x14ac:dyDescent="0.3">
      <c r="A357" s="875"/>
      <c r="B357" s="878"/>
      <c r="C357" s="861"/>
      <c r="D357" s="631"/>
      <c r="E357" s="861"/>
      <c r="F357" s="620" t="s">
        <v>43</v>
      </c>
      <c r="G357" s="621" t="s">
        <v>31</v>
      </c>
      <c r="H357" s="622">
        <v>12</v>
      </c>
      <c r="I357" s="623">
        <v>13195.9</v>
      </c>
      <c r="J357" s="624"/>
      <c r="K357" s="628" t="s">
        <v>26</v>
      </c>
      <c r="L357" s="629">
        <v>0</v>
      </c>
      <c r="M357" s="629">
        <v>0</v>
      </c>
      <c r="N357" s="629">
        <v>1</v>
      </c>
      <c r="O357" s="630">
        <v>1</v>
      </c>
      <c r="P357" s="627"/>
    </row>
    <row r="358" spans="1:16" ht="30.6" x14ac:dyDescent="0.3">
      <c r="A358" s="875"/>
      <c r="B358" s="878"/>
      <c r="C358" s="632" t="s">
        <v>44</v>
      </c>
      <c r="D358" s="631"/>
      <c r="E358" s="632" t="s">
        <v>34</v>
      </c>
      <c r="F358" s="620" t="s">
        <v>45</v>
      </c>
      <c r="G358" s="621" t="s">
        <v>31</v>
      </c>
      <c r="H358" s="622">
        <v>1</v>
      </c>
      <c r="I358" s="623">
        <v>5000</v>
      </c>
      <c r="J358" s="624"/>
      <c r="K358" s="628" t="s">
        <v>26</v>
      </c>
      <c r="L358" s="629">
        <v>0</v>
      </c>
      <c r="M358" s="629">
        <v>1</v>
      </c>
      <c r="N358" s="629">
        <v>0</v>
      </c>
      <c r="O358" s="630">
        <v>1</v>
      </c>
      <c r="P358" s="627"/>
    </row>
    <row r="359" spans="1:16" x14ac:dyDescent="0.3">
      <c r="A359" s="875"/>
      <c r="B359" s="878"/>
      <c r="C359" s="861" t="s">
        <v>46</v>
      </c>
      <c r="D359" s="631"/>
      <c r="E359" s="632"/>
      <c r="F359" s="620" t="s">
        <v>47</v>
      </c>
      <c r="G359" s="865" t="s">
        <v>48</v>
      </c>
      <c r="H359" s="622"/>
      <c r="I359" s="623">
        <v>200</v>
      </c>
      <c r="J359" s="624"/>
      <c r="K359" s="867" t="s">
        <v>49</v>
      </c>
      <c r="L359" s="625">
        <v>0.33329999999999999</v>
      </c>
      <c r="M359" s="625">
        <v>0.33329999999999999</v>
      </c>
      <c r="N359" s="625">
        <v>0.33339999999999997</v>
      </c>
      <c r="O359" s="630"/>
      <c r="P359" s="627"/>
    </row>
    <row r="360" spans="1:16" x14ac:dyDescent="0.3">
      <c r="A360" s="875"/>
      <c r="B360" s="878"/>
      <c r="C360" s="861"/>
      <c r="D360" s="631"/>
      <c r="E360" s="632"/>
      <c r="F360" s="620" t="s">
        <v>50</v>
      </c>
      <c r="G360" s="865"/>
      <c r="H360" s="622"/>
      <c r="I360" s="623">
        <v>1500</v>
      </c>
      <c r="J360" s="624"/>
      <c r="K360" s="867"/>
      <c r="L360" s="625">
        <v>0.33329999999999999</v>
      </c>
      <c r="M360" s="625">
        <v>0.33329999999999999</v>
      </c>
      <c r="N360" s="625">
        <v>0.33339999999999997</v>
      </c>
      <c r="O360" s="630"/>
      <c r="P360" s="627"/>
    </row>
    <row r="361" spans="1:16" x14ac:dyDescent="0.3">
      <c r="A361" s="875"/>
      <c r="B361" s="878"/>
      <c r="C361" s="861"/>
      <c r="D361" s="631"/>
      <c r="E361" s="632"/>
      <c r="F361" s="620" t="s">
        <v>51</v>
      </c>
      <c r="G361" s="865"/>
      <c r="H361" s="622"/>
      <c r="I361" s="623">
        <v>2000</v>
      </c>
      <c r="J361" s="624"/>
      <c r="K361" s="867"/>
      <c r="L361" s="625">
        <v>0.33329999999999999</v>
      </c>
      <c r="M361" s="625">
        <v>0.33329999999999999</v>
      </c>
      <c r="N361" s="625">
        <v>0.33339999999999997</v>
      </c>
      <c r="O361" s="630"/>
      <c r="P361" s="627"/>
    </row>
    <row r="362" spans="1:16" x14ac:dyDescent="0.3">
      <c r="A362" s="875"/>
      <c r="B362" s="878"/>
      <c r="C362" s="861"/>
      <c r="D362" s="631"/>
      <c r="E362" s="632"/>
      <c r="F362" s="620" t="s">
        <v>52</v>
      </c>
      <c r="G362" s="865"/>
      <c r="H362" s="622"/>
      <c r="I362" s="623">
        <v>200</v>
      </c>
      <c r="J362" s="624"/>
      <c r="K362" s="867"/>
      <c r="L362" s="625">
        <v>0.33329999999999999</v>
      </c>
      <c r="M362" s="625">
        <v>0.33329999999999999</v>
      </c>
      <c r="N362" s="625">
        <v>0.33339999999999997</v>
      </c>
      <c r="O362" s="630"/>
      <c r="P362" s="627"/>
    </row>
    <row r="363" spans="1:16" ht="30.6" x14ac:dyDescent="0.3">
      <c r="A363" s="875"/>
      <c r="B363" s="878"/>
      <c r="C363" s="861" t="s">
        <v>53</v>
      </c>
      <c r="D363" s="619"/>
      <c r="E363" s="620" t="s">
        <v>54</v>
      </c>
      <c r="F363" s="620" t="s">
        <v>55</v>
      </c>
      <c r="G363" s="620" t="s">
        <v>56</v>
      </c>
      <c r="H363" s="620">
        <v>12</v>
      </c>
      <c r="I363" s="623">
        <v>60000</v>
      </c>
      <c r="J363" s="624"/>
      <c r="K363" s="620" t="s">
        <v>57</v>
      </c>
      <c r="L363" s="625">
        <v>0.33329999999999999</v>
      </c>
      <c r="M363" s="625">
        <v>0.33329999999999999</v>
      </c>
      <c r="N363" s="625">
        <v>0.33339999999999997</v>
      </c>
      <c r="O363" s="626">
        <v>1</v>
      </c>
      <c r="P363" s="627"/>
    </row>
    <row r="364" spans="1:16" ht="20.399999999999999" x14ac:dyDescent="0.3">
      <c r="A364" s="875"/>
      <c r="B364" s="878"/>
      <c r="C364" s="861"/>
      <c r="D364" s="619"/>
      <c r="E364" s="620"/>
      <c r="F364" s="620" t="s">
        <v>58</v>
      </c>
      <c r="G364" s="620"/>
      <c r="H364" s="620"/>
      <c r="I364" s="623">
        <v>1000</v>
      </c>
      <c r="J364" s="624"/>
      <c r="K364" s="620" t="s">
        <v>59</v>
      </c>
      <c r="L364" s="625">
        <v>0.33329999999999999</v>
      </c>
      <c r="M364" s="625">
        <v>0.33329999999999999</v>
      </c>
      <c r="N364" s="625">
        <v>0.33339999999999997</v>
      </c>
      <c r="O364" s="626">
        <v>1</v>
      </c>
      <c r="P364" s="627"/>
    </row>
    <row r="365" spans="1:16" ht="20.399999999999999" x14ac:dyDescent="0.3">
      <c r="A365" s="875"/>
      <c r="B365" s="878"/>
      <c r="C365" s="861"/>
      <c r="D365" s="619"/>
      <c r="E365" s="620"/>
      <c r="F365" s="620" t="s">
        <v>60</v>
      </c>
      <c r="G365" s="620"/>
      <c r="H365" s="620"/>
      <c r="I365" s="623">
        <v>25000</v>
      </c>
      <c r="J365" s="624"/>
      <c r="K365" s="620" t="s">
        <v>61</v>
      </c>
      <c r="L365" s="625">
        <v>0.33329999999999999</v>
      </c>
      <c r="M365" s="625">
        <v>0.33329999999999999</v>
      </c>
      <c r="N365" s="625">
        <v>0.33339999999999997</v>
      </c>
      <c r="O365" s="626">
        <v>1</v>
      </c>
      <c r="P365" s="627"/>
    </row>
    <row r="366" spans="1:16" ht="30.6" x14ac:dyDescent="0.3">
      <c r="A366" s="875"/>
      <c r="B366" s="878"/>
      <c r="C366" s="861" t="s">
        <v>62</v>
      </c>
      <c r="D366" s="619"/>
      <c r="E366" s="620" t="s">
        <v>63</v>
      </c>
      <c r="F366" s="620" t="s">
        <v>64</v>
      </c>
      <c r="G366" s="621" t="s">
        <v>65</v>
      </c>
      <c r="H366" s="620">
        <v>12</v>
      </c>
      <c r="I366" s="623">
        <v>200</v>
      </c>
      <c r="J366" s="624"/>
      <c r="K366" s="620" t="s">
        <v>57</v>
      </c>
      <c r="L366" s="625">
        <v>0.33329999999999999</v>
      </c>
      <c r="M366" s="625">
        <v>0.33329999999999999</v>
      </c>
      <c r="N366" s="625">
        <v>0.33339999999999997</v>
      </c>
      <c r="O366" s="626">
        <v>1</v>
      </c>
      <c r="P366" s="627"/>
    </row>
    <row r="367" spans="1:16" ht="40.799999999999997" x14ac:dyDescent="0.3">
      <c r="A367" s="875"/>
      <c r="B367" s="878"/>
      <c r="C367" s="861"/>
      <c r="D367" s="619"/>
      <c r="E367" s="620" t="s">
        <v>66</v>
      </c>
      <c r="F367" s="620" t="s">
        <v>67</v>
      </c>
      <c r="G367" s="621" t="s">
        <v>68</v>
      </c>
      <c r="H367" s="620">
        <v>12</v>
      </c>
      <c r="I367" s="623">
        <v>200</v>
      </c>
      <c r="J367" s="624"/>
      <c r="K367" s="620" t="s">
        <v>57</v>
      </c>
      <c r="L367" s="625">
        <v>0.33329999999999999</v>
      </c>
      <c r="M367" s="625">
        <v>0.33329999999999999</v>
      </c>
      <c r="N367" s="625">
        <v>0.33339999999999997</v>
      </c>
      <c r="O367" s="626">
        <v>1</v>
      </c>
      <c r="P367" s="627"/>
    </row>
    <row r="368" spans="1:16" ht="30.6" x14ac:dyDescent="0.3">
      <c r="A368" s="875"/>
      <c r="B368" s="878"/>
      <c r="C368" s="861" t="s">
        <v>69</v>
      </c>
      <c r="D368" s="633"/>
      <c r="E368" s="622" t="s">
        <v>70</v>
      </c>
      <c r="F368" s="620" t="s">
        <v>71</v>
      </c>
      <c r="G368" s="621" t="s">
        <v>72</v>
      </c>
      <c r="H368" s="620">
        <v>12</v>
      </c>
      <c r="I368" s="623">
        <v>5000</v>
      </c>
      <c r="J368" s="624"/>
      <c r="K368" s="620" t="s">
        <v>59</v>
      </c>
      <c r="L368" s="625"/>
      <c r="M368" s="625"/>
      <c r="N368" s="625"/>
      <c r="O368" s="626"/>
      <c r="P368" s="627"/>
    </row>
    <row r="369" spans="1:16" ht="20.399999999999999" x14ac:dyDescent="0.3">
      <c r="A369" s="875"/>
      <c r="B369" s="878"/>
      <c r="C369" s="861"/>
      <c r="D369" s="619"/>
      <c r="E369" s="620" t="s">
        <v>73</v>
      </c>
      <c r="F369" s="838" t="s">
        <v>74</v>
      </c>
      <c r="G369" s="839" t="s">
        <v>75</v>
      </c>
      <c r="H369" s="838">
        <v>12</v>
      </c>
      <c r="I369" s="840">
        <v>7000</v>
      </c>
      <c r="J369" s="624"/>
      <c r="K369" s="620" t="s">
        <v>59</v>
      </c>
      <c r="L369" s="625"/>
      <c r="M369" s="625"/>
      <c r="N369" s="625"/>
      <c r="O369" s="626"/>
      <c r="P369" s="627"/>
    </row>
    <row r="370" spans="1:16" ht="20.399999999999999" x14ac:dyDescent="0.3">
      <c r="A370" s="875"/>
      <c r="B370" s="878"/>
      <c r="C370" s="861"/>
      <c r="D370" s="619"/>
      <c r="E370" s="620" t="s">
        <v>76</v>
      </c>
      <c r="F370" s="838" t="s">
        <v>77</v>
      </c>
      <c r="G370" s="838" t="s">
        <v>78</v>
      </c>
      <c r="H370" s="838">
        <v>12</v>
      </c>
      <c r="I370" s="840">
        <v>3000</v>
      </c>
      <c r="J370" s="624"/>
      <c r="K370" s="620" t="s">
        <v>59</v>
      </c>
      <c r="L370" s="625"/>
      <c r="M370" s="625"/>
      <c r="N370" s="625"/>
      <c r="O370" s="626"/>
      <c r="P370" s="627"/>
    </row>
    <row r="371" spans="1:16" ht="41.4" customHeight="1" x14ac:dyDescent="0.3">
      <c r="A371" s="875"/>
      <c r="B371" s="878"/>
      <c r="C371" s="861" t="s">
        <v>79</v>
      </c>
      <c r="D371" s="861" t="s">
        <v>80</v>
      </c>
      <c r="E371" s="861" t="s">
        <v>81</v>
      </c>
      <c r="F371" s="838" t="s">
        <v>82</v>
      </c>
      <c r="G371" s="839" t="s">
        <v>83</v>
      </c>
      <c r="H371" s="866">
        <v>6</v>
      </c>
      <c r="I371" s="859">
        <v>60000</v>
      </c>
      <c r="J371" s="633"/>
      <c r="K371" s="861" t="s">
        <v>84</v>
      </c>
      <c r="L371" s="862">
        <v>0.5</v>
      </c>
      <c r="M371" s="862">
        <v>0.5</v>
      </c>
      <c r="N371" s="862">
        <v>0</v>
      </c>
      <c r="O371" s="863">
        <v>1</v>
      </c>
      <c r="P371" s="634"/>
    </row>
    <row r="372" spans="1:16" ht="20.399999999999999" x14ac:dyDescent="0.3">
      <c r="A372" s="875"/>
      <c r="B372" s="878"/>
      <c r="C372" s="861"/>
      <c r="D372" s="861"/>
      <c r="E372" s="861"/>
      <c r="F372" s="620" t="s">
        <v>85</v>
      </c>
      <c r="G372" s="621" t="s">
        <v>86</v>
      </c>
      <c r="H372" s="864"/>
      <c r="I372" s="860"/>
      <c r="J372" s="633"/>
      <c r="K372" s="861"/>
      <c r="L372" s="862"/>
      <c r="M372" s="862"/>
      <c r="N372" s="862"/>
      <c r="O372" s="863"/>
      <c r="P372" s="634"/>
    </row>
    <row r="373" spans="1:16" ht="30.6" x14ac:dyDescent="0.3">
      <c r="A373" s="875"/>
      <c r="B373" s="878"/>
      <c r="C373" s="861"/>
      <c r="D373" s="861"/>
      <c r="E373" s="861"/>
      <c r="F373" s="620" t="s">
        <v>87</v>
      </c>
      <c r="G373" s="861" t="s">
        <v>88</v>
      </c>
      <c r="H373" s="864"/>
      <c r="I373" s="860"/>
      <c r="J373" s="633"/>
      <c r="K373" s="861"/>
      <c r="L373" s="862"/>
      <c r="M373" s="862"/>
      <c r="N373" s="862"/>
      <c r="O373" s="863"/>
      <c r="P373" s="634"/>
    </row>
    <row r="374" spans="1:16" x14ac:dyDescent="0.3">
      <c r="A374" s="875"/>
      <c r="B374" s="878"/>
      <c r="C374" s="861"/>
      <c r="D374" s="861"/>
      <c r="E374" s="861"/>
      <c r="F374" s="861" t="s">
        <v>89</v>
      </c>
      <c r="G374" s="861"/>
      <c r="H374" s="864"/>
      <c r="I374" s="860"/>
      <c r="J374" s="864"/>
      <c r="K374" s="861"/>
      <c r="L374" s="862"/>
      <c r="M374" s="862"/>
      <c r="N374" s="862"/>
      <c r="O374" s="863"/>
      <c r="P374" s="857"/>
    </row>
    <row r="375" spans="1:16" x14ac:dyDescent="0.3">
      <c r="A375" s="875"/>
      <c r="B375" s="878"/>
      <c r="C375" s="861"/>
      <c r="D375" s="861"/>
      <c r="E375" s="861"/>
      <c r="F375" s="861"/>
      <c r="G375" s="861"/>
      <c r="H375" s="864"/>
      <c r="I375" s="860"/>
      <c r="J375" s="864"/>
      <c r="K375" s="861"/>
      <c r="L375" s="862"/>
      <c r="M375" s="862"/>
      <c r="N375" s="862"/>
      <c r="O375" s="863"/>
      <c r="P375" s="858"/>
    </row>
    <row r="376" spans="1:16" ht="40.799999999999997" x14ac:dyDescent="0.3">
      <c r="A376" s="875"/>
      <c r="B376" s="878"/>
      <c r="C376" s="861"/>
      <c r="D376" s="620"/>
      <c r="E376" s="620" t="s">
        <v>90</v>
      </c>
      <c r="F376" s="838" t="s">
        <v>91</v>
      </c>
      <c r="G376" s="838" t="s">
        <v>92</v>
      </c>
      <c r="H376" s="841">
        <v>12</v>
      </c>
      <c r="I376" s="840">
        <v>5000</v>
      </c>
      <c r="J376" s="633"/>
      <c r="K376" s="620" t="s">
        <v>57</v>
      </c>
      <c r="L376" s="625">
        <v>0.33329999999999999</v>
      </c>
      <c r="M376" s="625">
        <v>0.33329999999999999</v>
      </c>
      <c r="N376" s="625">
        <v>0.33339999999999997</v>
      </c>
      <c r="O376" s="626">
        <v>1</v>
      </c>
      <c r="P376" s="635"/>
    </row>
    <row r="377" spans="1:16" ht="30.6" x14ac:dyDescent="0.3">
      <c r="A377" s="875"/>
      <c r="B377" s="878"/>
      <c r="C377" s="861" t="s">
        <v>93</v>
      </c>
      <c r="D377" s="620"/>
      <c r="E377" s="620" t="s">
        <v>94</v>
      </c>
      <c r="F377" s="620" t="s">
        <v>95</v>
      </c>
      <c r="G377" s="621" t="s">
        <v>96</v>
      </c>
      <c r="H377" s="620">
        <v>12</v>
      </c>
      <c r="I377" s="623">
        <v>2000</v>
      </c>
      <c r="J377" s="624"/>
      <c r="K377" s="620" t="s">
        <v>57</v>
      </c>
      <c r="L377" s="625">
        <v>0.33329999999999999</v>
      </c>
      <c r="M377" s="625">
        <v>0.33329999999999999</v>
      </c>
      <c r="N377" s="625">
        <v>0.33339999999999997</v>
      </c>
      <c r="O377" s="626">
        <v>1</v>
      </c>
      <c r="P377" s="635"/>
    </row>
    <row r="378" spans="1:16" ht="30.6" x14ac:dyDescent="0.3">
      <c r="A378" s="875"/>
      <c r="B378" s="878"/>
      <c r="C378" s="861"/>
      <c r="D378" s="620"/>
      <c r="E378" s="621" t="s">
        <v>97</v>
      </c>
      <c r="F378" s="620" t="s">
        <v>98</v>
      </c>
      <c r="G378" s="620" t="s">
        <v>99</v>
      </c>
      <c r="H378" s="620">
        <v>12</v>
      </c>
      <c r="I378" s="623">
        <v>6000</v>
      </c>
      <c r="J378" s="624"/>
      <c r="K378" s="620" t="s">
        <v>57</v>
      </c>
      <c r="L378" s="625">
        <v>0.33329999999999999</v>
      </c>
      <c r="M378" s="625">
        <v>0.33329999999999999</v>
      </c>
      <c r="N378" s="625">
        <v>0.33339999999999997</v>
      </c>
      <c r="O378" s="626">
        <v>1</v>
      </c>
      <c r="P378" s="635"/>
    </row>
    <row r="379" spans="1:16" ht="40.799999999999997" x14ac:dyDescent="0.3">
      <c r="A379" s="875"/>
      <c r="B379" s="878"/>
      <c r="C379" s="861"/>
      <c r="D379" s="620"/>
      <c r="E379" s="620" t="s">
        <v>100</v>
      </c>
      <c r="F379" s="620" t="s">
        <v>101</v>
      </c>
      <c r="G379" s="621" t="s">
        <v>102</v>
      </c>
      <c r="H379" s="620">
        <v>12</v>
      </c>
      <c r="I379" s="623">
        <v>3800</v>
      </c>
      <c r="J379" s="624"/>
      <c r="K379" s="620" t="s">
        <v>57</v>
      </c>
      <c r="L379" s="625">
        <v>0.33329999999999999</v>
      </c>
      <c r="M379" s="625">
        <v>0.33329999999999999</v>
      </c>
      <c r="N379" s="625">
        <v>0.33339999999999997</v>
      </c>
      <c r="O379" s="626">
        <v>1</v>
      </c>
      <c r="P379" s="635"/>
    </row>
    <row r="380" spans="1:16" ht="30.6" x14ac:dyDescent="0.3">
      <c r="A380" s="875"/>
      <c r="B380" s="878"/>
      <c r="C380" s="861"/>
      <c r="D380" s="620"/>
      <c r="E380" s="620" t="s">
        <v>103</v>
      </c>
      <c r="F380" s="620" t="s">
        <v>104</v>
      </c>
      <c r="G380" s="621" t="s">
        <v>105</v>
      </c>
      <c r="H380" s="620">
        <v>12</v>
      </c>
      <c r="I380" s="623">
        <v>3000</v>
      </c>
      <c r="J380" s="624"/>
      <c r="K380" s="620" t="s">
        <v>57</v>
      </c>
      <c r="L380" s="625">
        <v>0.33329999999999999</v>
      </c>
      <c r="M380" s="625">
        <v>0.33329999999999999</v>
      </c>
      <c r="N380" s="625">
        <v>0.33339999999999997</v>
      </c>
      <c r="O380" s="626">
        <v>1</v>
      </c>
      <c r="P380" s="635"/>
    </row>
    <row r="381" spans="1:16" ht="30.6" x14ac:dyDescent="0.3">
      <c r="A381" s="875"/>
      <c r="B381" s="878"/>
      <c r="C381" s="861"/>
      <c r="D381" s="620"/>
      <c r="E381" s="620" t="s">
        <v>106</v>
      </c>
      <c r="F381" s="620" t="s">
        <v>107</v>
      </c>
      <c r="G381" s="620" t="s">
        <v>108</v>
      </c>
      <c r="H381" s="620">
        <v>12</v>
      </c>
      <c r="I381" s="623">
        <v>4900</v>
      </c>
      <c r="J381" s="624"/>
      <c r="K381" s="620" t="s">
        <v>57</v>
      </c>
      <c r="L381" s="625">
        <v>0.33329999999999999</v>
      </c>
      <c r="M381" s="625">
        <v>0.33329999999999999</v>
      </c>
      <c r="N381" s="625">
        <v>0.33339999999999997</v>
      </c>
      <c r="O381" s="626">
        <v>1</v>
      </c>
      <c r="P381" s="635"/>
    </row>
    <row r="382" spans="1:16" ht="51" x14ac:dyDescent="0.3">
      <c r="A382" s="875"/>
      <c r="B382" s="878"/>
      <c r="C382" s="861"/>
      <c r="D382" s="620"/>
      <c r="E382" s="620" t="s">
        <v>109</v>
      </c>
      <c r="F382" s="620" t="s">
        <v>110</v>
      </c>
      <c r="G382" s="620" t="s">
        <v>111</v>
      </c>
      <c r="H382" s="620">
        <v>12</v>
      </c>
      <c r="I382" s="623">
        <v>100000</v>
      </c>
      <c r="J382" s="624"/>
      <c r="K382" s="620" t="s">
        <v>59</v>
      </c>
      <c r="L382" s="625">
        <v>0.33329999999999999</v>
      </c>
      <c r="M382" s="625">
        <v>0.33329999999999999</v>
      </c>
      <c r="N382" s="625">
        <v>0.33339999999999997</v>
      </c>
      <c r="O382" s="626">
        <v>1</v>
      </c>
      <c r="P382" s="635"/>
    </row>
    <row r="383" spans="1:16" ht="30.6" x14ac:dyDescent="0.3">
      <c r="A383" s="875"/>
      <c r="B383" s="878"/>
      <c r="C383" s="861"/>
      <c r="D383" s="620"/>
      <c r="E383" s="620" t="s">
        <v>112</v>
      </c>
      <c r="F383" s="620" t="s">
        <v>113</v>
      </c>
      <c r="G383" s="621" t="s">
        <v>114</v>
      </c>
      <c r="H383" s="620">
        <v>12</v>
      </c>
      <c r="I383" s="623">
        <v>20000</v>
      </c>
      <c r="J383" s="624"/>
      <c r="K383" s="620" t="s">
        <v>57</v>
      </c>
      <c r="L383" s="625">
        <v>0.33329999999999999</v>
      </c>
      <c r="M383" s="625">
        <v>0.33329999999999999</v>
      </c>
      <c r="N383" s="625">
        <v>0.33339999999999997</v>
      </c>
      <c r="O383" s="626">
        <v>1</v>
      </c>
      <c r="P383" s="635"/>
    </row>
    <row r="384" spans="1:16" ht="40.799999999999997" x14ac:dyDescent="0.3">
      <c r="A384" s="875"/>
      <c r="B384" s="878"/>
      <c r="C384" s="620" t="s">
        <v>115</v>
      </c>
      <c r="D384" s="620"/>
      <c r="E384" s="620" t="s">
        <v>116</v>
      </c>
      <c r="F384" s="620" t="s">
        <v>117</v>
      </c>
      <c r="G384" s="620" t="s">
        <v>118</v>
      </c>
      <c r="H384" s="620">
        <v>12</v>
      </c>
      <c r="I384" s="623">
        <v>20000</v>
      </c>
      <c r="J384" s="624"/>
      <c r="K384" s="620" t="s">
        <v>57</v>
      </c>
      <c r="L384" s="625">
        <v>0.33329999999999999</v>
      </c>
      <c r="M384" s="625">
        <v>0.33329999999999999</v>
      </c>
      <c r="N384" s="625">
        <v>0.33339999999999997</v>
      </c>
      <c r="O384" s="626">
        <v>1</v>
      </c>
      <c r="P384" s="635"/>
    </row>
    <row r="385" spans="1:16" ht="30.6" x14ac:dyDescent="0.3">
      <c r="A385" s="875"/>
      <c r="B385" s="878"/>
      <c r="C385" s="861" t="s">
        <v>119</v>
      </c>
      <c r="D385" s="620"/>
      <c r="E385" s="620" t="s">
        <v>120</v>
      </c>
      <c r="F385" s="620" t="s">
        <v>121</v>
      </c>
      <c r="G385" s="621" t="s">
        <v>122</v>
      </c>
      <c r="H385" s="620">
        <v>4</v>
      </c>
      <c r="I385" s="623">
        <v>4000</v>
      </c>
      <c r="J385" s="624"/>
      <c r="K385" s="620" t="s">
        <v>57</v>
      </c>
      <c r="L385" s="625">
        <v>0.5</v>
      </c>
      <c r="M385" s="625">
        <v>0.5</v>
      </c>
      <c r="N385" s="625">
        <v>0</v>
      </c>
      <c r="O385" s="626">
        <v>1</v>
      </c>
      <c r="P385" s="635"/>
    </row>
    <row r="386" spans="1:16" ht="30.6" x14ac:dyDescent="0.3">
      <c r="A386" s="875"/>
      <c r="B386" s="878"/>
      <c r="C386" s="861"/>
      <c r="D386" s="620"/>
      <c r="E386" s="620" t="s">
        <v>123</v>
      </c>
      <c r="F386" s="838" t="s">
        <v>74</v>
      </c>
      <c r="G386" s="839" t="s">
        <v>124</v>
      </c>
      <c r="H386" s="838">
        <v>12</v>
      </c>
      <c r="I386" s="840">
        <v>6000</v>
      </c>
      <c r="J386" s="624"/>
      <c r="K386" s="620" t="s">
        <v>57</v>
      </c>
      <c r="L386" s="625">
        <v>0.33329999999999999</v>
      </c>
      <c r="M386" s="625">
        <v>0.33329999999999999</v>
      </c>
      <c r="N386" s="625">
        <v>0.33339999999999997</v>
      </c>
      <c r="O386" s="626">
        <v>1</v>
      </c>
      <c r="P386" s="635"/>
    </row>
    <row r="387" spans="1:16" ht="30.6" x14ac:dyDescent="0.3">
      <c r="A387" s="875"/>
      <c r="B387" s="878"/>
      <c r="C387" s="861"/>
      <c r="D387" s="620"/>
      <c r="E387" s="620" t="s">
        <v>125</v>
      </c>
      <c r="F387" s="838" t="s">
        <v>77</v>
      </c>
      <c r="G387" s="838" t="s">
        <v>126</v>
      </c>
      <c r="H387" s="838">
        <v>4</v>
      </c>
      <c r="I387" s="840">
        <v>6000</v>
      </c>
      <c r="J387" s="624"/>
      <c r="K387" s="620" t="s">
        <v>57</v>
      </c>
      <c r="L387" s="625">
        <v>0.5</v>
      </c>
      <c r="M387" s="625">
        <v>0.5</v>
      </c>
      <c r="N387" s="625">
        <v>0</v>
      </c>
      <c r="O387" s="626">
        <v>1</v>
      </c>
      <c r="P387" s="635"/>
    </row>
    <row r="388" spans="1:16" ht="30.6" x14ac:dyDescent="0.3">
      <c r="A388" s="876"/>
      <c r="B388" s="879"/>
      <c r="C388" s="861"/>
      <c r="D388" s="620"/>
      <c r="E388" s="620" t="s">
        <v>127</v>
      </c>
      <c r="F388" s="620" t="s">
        <v>128</v>
      </c>
      <c r="G388" s="621" t="s">
        <v>129</v>
      </c>
      <c r="H388" s="620">
        <v>4</v>
      </c>
      <c r="I388" s="623">
        <v>2217.6799999999998</v>
      </c>
      <c r="J388" s="624"/>
      <c r="K388" s="620" t="s">
        <v>57</v>
      </c>
      <c r="L388" s="625">
        <v>0</v>
      </c>
      <c r="M388" s="625">
        <v>1</v>
      </c>
      <c r="N388" s="625">
        <v>0</v>
      </c>
      <c r="O388" s="626">
        <v>1</v>
      </c>
      <c r="P388" s="635"/>
    </row>
    <row r="389" spans="1:16" ht="20.399999999999999" x14ac:dyDescent="0.3">
      <c r="A389" s="854" t="s">
        <v>1021</v>
      </c>
      <c r="B389" s="637"/>
      <c r="C389" s="637" t="s">
        <v>295</v>
      </c>
      <c r="D389" s="637"/>
      <c r="E389" s="637"/>
      <c r="F389" s="637"/>
      <c r="G389" s="645" t="s">
        <v>734</v>
      </c>
      <c r="H389" s="636">
        <v>12</v>
      </c>
      <c r="I389" s="646">
        <v>97404</v>
      </c>
      <c r="J389" s="646"/>
      <c r="K389" s="636" t="s">
        <v>911</v>
      </c>
      <c r="L389" s="639" t="s">
        <v>912</v>
      </c>
      <c r="M389" s="647" t="s">
        <v>912</v>
      </c>
      <c r="N389" s="647" t="s">
        <v>912</v>
      </c>
      <c r="O389" s="640">
        <v>1</v>
      </c>
      <c r="P389" s="636"/>
    </row>
    <row r="390" spans="1:16" ht="20.399999999999999" x14ac:dyDescent="0.3">
      <c r="A390" s="855"/>
      <c r="B390" s="637"/>
      <c r="C390" s="637" t="s">
        <v>298</v>
      </c>
      <c r="D390" s="637"/>
      <c r="E390" s="637"/>
      <c r="F390" s="637"/>
      <c r="G390" s="645" t="s">
        <v>734</v>
      </c>
      <c r="H390" s="636">
        <v>12</v>
      </c>
      <c r="I390" s="648">
        <v>651169.23</v>
      </c>
      <c r="J390" s="646"/>
      <c r="K390" s="636" t="s">
        <v>911</v>
      </c>
      <c r="L390" s="639" t="s">
        <v>912</v>
      </c>
      <c r="M390" s="639" t="s">
        <v>912</v>
      </c>
      <c r="N390" s="639" t="s">
        <v>912</v>
      </c>
      <c r="O390" s="640">
        <v>1</v>
      </c>
      <c r="P390" s="636"/>
    </row>
    <row r="391" spans="1:16" ht="20.399999999999999" x14ac:dyDescent="0.3">
      <c r="A391" s="855"/>
      <c r="B391" s="637"/>
      <c r="C391" s="637" t="s">
        <v>650</v>
      </c>
      <c r="D391" s="637"/>
      <c r="E391" s="637"/>
      <c r="F391" s="637"/>
      <c r="G391" s="645" t="s">
        <v>734</v>
      </c>
      <c r="H391" s="636">
        <v>12</v>
      </c>
      <c r="I391" s="646">
        <v>53683</v>
      </c>
      <c r="J391" s="646"/>
      <c r="K391" s="636" t="s">
        <v>911</v>
      </c>
      <c r="L391" s="639" t="s">
        <v>912</v>
      </c>
      <c r="M391" s="647" t="s">
        <v>912</v>
      </c>
      <c r="N391" s="647" t="s">
        <v>912</v>
      </c>
      <c r="O391" s="640">
        <v>1</v>
      </c>
      <c r="P391" s="636"/>
    </row>
    <row r="392" spans="1:16" ht="20.399999999999999" x14ac:dyDescent="0.3">
      <c r="A392" s="855"/>
      <c r="B392" s="637"/>
      <c r="C392" s="637" t="s">
        <v>652</v>
      </c>
      <c r="D392" s="637"/>
      <c r="E392" s="637"/>
      <c r="F392" s="637"/>
      <c r="G392" s="645" t="s">
        <v>734</v>
      </c>
      <c r="H392" s="636">
        <v>12</v>
      </c>
      <c r="I392" s="646">
        <v>34020</v>
      </c>
      <c r="J392" s="646"/>
      <c r="K392" s="636" t="s">
        <v>911</v>
      </c>
      <c r="L392" s="639" t="s">
        <v>912</v>
      </c>
      <c r="M392" s="647" t="s">
        <v>912</v>
      </c>
      <c r="N392" s="647" t="s">
        <v>912</v>
      </c>
      <c r="O392" s="640">
        <v>1</v>
      </c>
      <c r="P392" s="636"/>
    </row>
    <row r="393" spans="1:16" ht="20.399999999999999" x14ac:dyDescent="0.3">
      <c r="A393" s="855"/>
      <c r="B393" s="637"/>
      <c r="C393" s="637" t="s">
        <v>703</v>
      </c>
      <c r="D393" s="637"/>
      <c r="E393" s="637"/>
      <c r="F393" s="637"/>
      <c r="G393" s="645" t="s">
        <v>734</v>
      </c>
      <c r="H393" s="636">
        <v>12</v>
      </c>
      <c r="I393" s="646">
        <v>22000</v>
      </c>
      <c r="J393" s="646"/>
      <c r="K393" s="636" t="s">
        <v>911</v>
      </c>
      <c r="L393" s="639" t="s">
        <v>912</v>
      </c>
      <c r="M393" s="647" t="s">
        <v>912</v>
      </c>
      <c r="N393" s="647" t="s">
        <v>912</v>
      </c>
      <c r="O393" s="640">
        <v>1</v>
      </c>
      <c r="P393" s="636"/>
    </row>
    <row r="394" spans="1:16" ht="20.399999999999999" x14ac:dyDescent="0.3">
      <c r="A394" s="855"/>
      <c r="B394" s="637"/>
      <c r="C394" s="637" t="s">
        <v>594</v>
      </c>
      <c r="D394" s="637"/>
      <c r="E394" s="637"/>
      <c r="F394" s="637"/>
      <c r="G394" s="645" t="s">
        <v>734</v>
      </c>
      <c r="H394" s="636">
        <v>12</v>
      </c>
      <c r="I394" s="646">
        <v>122000</v>
      </c>
      <c r="J394" s="646"/>
      <c r="K394" s="636" t="s">
        <v>911</v>
      </c>
      <c r="L394" s="639" t="s">
        <v>912</v>
      </c>
      <c r="M394" s="647" t="s">
        <v>912</v>
      </c>
      <c r="N394" s="647" t="s">
        <v>912</v>
      </c>
      <c r="O394" s="640">
        <v>1</v>
      </c>
      <c r="P394" s="636"/>
    </row>
    <row r="395" spans="1:16" ht="20.399999999999999" x14ac:dyDescent="0.3">
      <c r="A395" s="855"/>
      <c r="B395" s="637"/>
      <c r="C395" s="637" t="s">
        <v>653</v>
      </c>
      <c r="D395" s="637"/>
      <c r="E395" s="637"/>
      <c r="F395" s="637"/>
      <c r="G395" s="645" t="s">
        <v>734</v>
      </c>
      <c r="H395" s="636">
        <v>12</v>
      </c>
      <c r="I395" s="646">
        <v>2500</v>
      </c>
      <c r="J395" s="646"/>
      <c r="K395" s="636" t="s">
        <v>911</v>
      </c>
      <c r="L395" s="639" t="s">
        <v>912</v>
      </c>
      <c r="M395" s="647" t="s">
        <v>912</v>
      </c>
      <c r="N395" s="647" t="s">
        <v>912</v>
      </c>
      <c r="O395" s="640">
        <v>1</v>
      </c>
      <c r="P395" s="636"/>
    </row>
    <row r="396" spans="1:16" ht="20.399999999999999" x14ac:dyDescent="0.3">
      <c r="A396" s="855"/>
      <c r="B396" s="637"/>
      <c r="C396" s="637" t="s">
        <v>654</v>
      </c>
      <c r="D396" s="637"/>
      <c r="E396" s="637"/>
      <c r="F396" s="637"/>
      <c r="G396" s="645" t="s">
        <v>734</v>
      </c>
      <c r="H396" s="636">
        <v>12</v>
      </c>
      <c r="I396" s="646">
        <v>77782.789999999994</v>
      </c>
      <c r="J396" s="646"/>
      <c r="K396" s="636" t="s">
        <v>911</v>
      </c>
      <c r="L396" s="639" t="s">
        <v>912</v>
      </c>
      <c r="M396" s="647" t="s">
        <v>912</v>
      </c>
      <c r="N396" s="647" t="s">
        <v>912</v>
      </c>
      <c r="O396" s="640">
        <v>1</v>
      </c>
      <c r="P396" s="636"/>
    </row>
    <row r="397" spans="1:16" ht="20.399999999999999" x14ac:dyDescent="0.3">
      <c r="A397" s="855"/>
      <c r="B397" s="637"/>
      <c r="C397" s="637" t="s">
        <v>656</v>
      </c>
      <c r="D397" s="637"/>
      <c r="E397" s="637"/>
      <c r="F397" s="637"/>
      <c r="G397" s="645" t="s">
        <v>734</v>
      </c>
      <c r="H397" s="636">
        <v>12</v>
      </c>
      <c r="I397" s="646">
        <v>53679.75</v>
      </c>
      <c r="J397" s="646"/>
      <c r="K397" s="636" t="s">
        <v>911</v>
      </c>
      <c r="L397" s="639" t="s">
        <v>912</v>
      </c>
      <c r="M397" s="647" t="s">
        <v>912</v>
      </c>
      <c r="N397" s="647" t="s">
        <v>912</v>
      </c>
      <c r="O397" s="640">
        <v>1</v>
      </c>
      <c r="P397" s="636"/>
    </row>
    <row r="398" spans="1:16" ht="20.399999999999999" x14ac:dyDescent="0.3">
      <c r="A398" s="855"/>
      <c r="B398" s="637"/>
      <c r="C398" s="637" t="s">
        <v>776</v>
      </c>
      <c r="D398" s="637"/>
      <c r="E398" s="637"/>
      <c r="F398" s="637"/>
      <c r="G398" s="645" t="s">
        <v>734</v>
      </c>
      <c r="H398" s="636">
        <v>12</v>
      </c>
      <c r="I398" s="646">
        <v>0</v>
      </c>
      <c r="J398" s="646"/>
      <c r="K398" s="636" t="s">
        <v>911</v>
      </c>
      <c r="L398" s="639" t="s">
        <v>912</v>
      </c>
      <c r="M398" s="647" t="s">
        <v>912</v>
      </c>
      <c r="N398" s="647" t="s">
        <v>912</v>
      </c>
      <c r="O398" s="640">
        <v>1</v>
      </c>
      <c r="P398" s="636"/>
    </row>
    <row r="399" spans="1:16" ht="20.399999999999999" x14ac:dyDescent="0.3">
      <c r="A399" s="855"/>
      <c r="B399" s="637"/>
      <c r="C399" s="637" t="s">
        <v>736</v>
      </c>
      <c r="D399" s="637"/>
      <c r="E399" s="637"/>
      <c r="F399" s="637"/>
      <c r="G399" s="645" t="s">
        <v>734</v>
      </c>
      <c r="H399" s="636">
        <v>12</v>
      </c>
      <c r="I399" s="646">
        <v>5000</v>
      </c>
      <c r="J399" s="646"/>
      <c r="K399" s="636" t="s">
        <v>911</v>
      </c>
      <c r="L399" s="639" t="s">
        <v>912</v>
      </c>
      <c r="M399" s="647" t="s">
        <v>912</v>
      </c>
      <c r="N399" s="647" t="s">
        <v>912</v>
      </c>
      <c r="O399" s="640">
        <v>1</v>
      </c>
      <c r="P399" s="636"/>
    </row>
    <row r="400" spans="1:16" ht="20.399999999999999" x14ac:dyDescent="0.3">
      <c r="A400" s="855"/>
      <c r="B400" s="637"/>
      <c r="C400" s="637" t="s">
        <v>914</v>
      </c>
      <c r="D400" s="637"/>
      <c r="E400" s="637"/>
      <c r="F400" s="637"/>
      <c r="G400" s="645" t="s">
        <v>734</v>
      </c>
      <c r="H400" s="636">
        <v>12</v>
      </c>
      <c r="I400" s="646">
        <v>0</v>
      </c>
      <c r="J400" s="646"/>
      <c r="K400" s="636" t="s">
        <v>911</v>
      </c>
      <c r="L400" s="639" t="s">
        <v>912</v>
      </c>
      <c r="M400" s="647" t="s">
        <v>912</v>
      </c>
      <c r="N400" s="647" t="s">
        <v>912</v>
      </c>
      <c r="O400" s="640">
        <v>1</v>
      </c>
      <c r="P400" s="636"/>
    </row>
    <row r="401" spans="1:16" ht="20.399999999999999" x14ac:dyDescent="0.3">
      <c r="A401" s="855"/>
      <c r="B401" s="637"/>
      <c r="C401" s="637" t="s">
        <v>915</v>
      </c>
      <c r="D401" s="637"/>
      <c r="E401" s="649" t="s">
        <v>916</v>
      </c>
      <c r="F401" s="649"/>
      <c r="G401" s="645" t="s">
        <v>743</v>
      </c>
      <c r="H401" s="636">
        <v>12</v>
      </c>
      <c r="I401" s="646">
        <v>2000</v>
      </c>
      <c r="J401" s="646"/>
      <c r="K401" s="636" t="s">
        <v>911</v>
      </c>
      <c r="L401" s="639">
        <v>0.33333333333333331</v>
      </c>
      <c r="M401" s="639">
        <v>0.33333333333333331</v>
      </c>
      <c r="N401" s="639">
        <v>0.33333333333333331</v>
      </c>
      <c r="O401" s="650">
        <v>1</v>
      </c>
      <c r="P401" s="636"/>
    </row>
    <row r="402" spans="1:16" ht="20.399999999999999" x14ac:dyDescent="0.3">
      <c r="A402" s="855"/>
      <c r="B402" s="637"/>
      <c r="C402" s="637" t="s">
        <v>917</v>
      </c>
      <c r="D402" s="637"/>
      <c r="E402" s="637"/>
      <c r="F402" s="637"/>
      <c r="G402" s="645" t="s">
        <v>734</v>
      </c>
      <c r="H402" s="636">
        <v>12</v>
      </c>
      <c r="I402" s="646">
        <v>2000</v>
      </c>
      <c r="J402" s="646"/>
      <c r="K402" s="636" t="s">
        <v>911</v>
      </c>
      <c r="L402" s="639">
        <v>0.33333333333333331</v>
      </c>
      <c r="M402" s="639">
        <v>0.33333333333333331</v>
      </c>
      <c r="N402" s="639">
        <v>0.33333333333333331</v>
      </c>
      <c r="O402" s="650">
        <v>1</v>
      </c>
      <c r="P402" s="636"/>
    </row>
    <row r="403" spans="1:16" ht="20.399999999999999" x14ac:dyDescent="0.3">
      <c r="A403" s="855"/>
      <c r="B403" s="637"/>
      <c r="C403" s="637" t="s">
        <v>738</v>
      </c>
      <c r="D403" s="637"/>
      <c r="E403" s="637"/>
      <c r="F403" s="637"/>
      <c r="G403" s="645" t="s">
        <v>734</v>
      </c>
      <c r="H403" s="636">
        <v>12</v>
      </c>
      <c r="I403" s="646">
        <v>20</v>
      </c>
      <c r="J403" s="646"/>
      <c r="K403" s="636" t="s">
        <v>911</v>
      </c>
      <c r="L403" s="639">
        <v>0.33333333333333331</v>
      </c>
      <c r="M403" s="639">
        <v>0.33333333333333331</v>
      </c>
      <c r="N403" s="639">
        <v>0.33333333333333331</v>
      </c>
      <c r="O403" s="650">
        <v>1</v>
      </c>
      <c r="P403" s="636"/>
    </row>
    <row r="404" spans="1:16" ht="20.399999999999999" x14ac:dyDescent="0.3">
      <c r="A404" s="855"/>
      <c r="B404" s="637"/>
      <c r="C404" s="637" t="s">
        <v>705</v>
      </c>
      <c r="D404" s="637"/>
      <c r="E404" s="637"/>
      <c r="F404" s="637"/>
      <c r="G404" s="645" t="s">
        <v>734</v>
      </c>
      <c r="H404" s="636">
        <v>12</v>
      </c>
      <c r="I404" s="646">
        <v>50</v>
      </c>
      <c r="J404" s="646"/>
      <c r="K404" s="636" t="s">
        <v>911</v>
      </c>
      <c r="L404" s="639">
        <v>0.33333333333333331</v>
      </c>
      <c r="M404" s="639">
        <v>0.33333333333333331</v>
      </c>
      <c r="N404" s="639">
        <v>0.33333333333333331</v>
      </c>
      <c r="O404" s="650">
        <v>1</v>
      </c>
      <c r="P404" s="636"/>
    </row>
    <row r="405" spans="1:16" ht="20.399999999999999" x14ac:dyDescent="0.3">
      <c r="A405" s="855"/>
      <c r="B405" s="637"/>
      <c r="C405" s="637" t="s">
        <v>706</v>
      </c>
      <c r="D405" s="637"/>
      <c r="E405" s="637"/>
      <c r="F405" s="637"/>
      <c r="G405" s="645" t="s">
        <v>734</v>
      </c>
      <c r="H405" s="636">
        <v>12</v>
      </c>
      <c r="I405" s="646">
        <v>3500</v>
      </c>
      <c r="J405" s="646"/>
      <c r="K405" s="636" t="s">
        <v>911</v>
      </c>
      <c r="L405" s="639">
        <v>0.33333333333333331</v>
      </c>
      <c r="M405" s="639">
        <v>0.33333333333333331</v>
      </c>
      <c r="N405" s="639">
        <v>0.33333333333333331</v>
      </c>
      <c r="O405" s="650">
        <v>1</v>
      </c>
      <c r="P405" s="636"/>
    </row>
    <row r="406" spans="1:16" ht="30.6" x14ac:dyDescent="0.3">
      <c r="A406" s="855"/>
      <c r="B406" s="637"/>
      <c r="C406" s="637" t="s">
        <v>742</v>
      </c>
      <c r="D406" s="637"/>
      <c r="E406" s="649"/>
      <c r="F406" s="649"/>
      <c r="G406" s="645" t="s">
        <v>741</v>
      </c>
      <c r="H406" s="636">
        <v>12</v>
      </c>
      <c r="I406" s="646">
        <v>60000</v>
      </c>
      <c r="J406" s="646"/>
      <c r="K406" s="636" t="s">
        <v>911</v>
      </c>
      <c r="L406" s="639">
        <v>0.33333333333333331</v>
      </c>
      <c r="M406" s="639">
        <v>0.33333333333333331</v>
      </c>
      <c r="N406" s="639">
        <v>0.33333333333333331</v>
      </c>
      <c r="O406" s="650">
        <v>1</v>
      </c>
      <c r="P406" s="636"/>
    </row>
    <row r="407" spans="1:16" ht="20.399999999999999" x14ac:dyDescent="0.3">
      <c r="A407" s="855"/>
      <c r="B407" s="637"/>
      <c r="C407" s="637" t="s">
        <v>437</v>
      </c>
      <c r="D407" s="637"/>
      <c r="E407" s="649"/>
      <c r="F407" s="649"/>
      <c r="G407" s="645" t="s">
        <v>743</v>
      </c>
      <c r="H407" s="636">
        <v>12</v>
      </c>
      <c r="I407" s="646">
        <v>80000</v>
      </c>
      <c r="J407" s="646"/>
      <c r="K407" s="636" t="s">
        <v>911</v>
      </c>
      <c r="L407" s="639">
        <v>0.33333333333333331</v>
      </c>
      <c r="M407" s="639">
        <v>0.33333333333333331</v>
      </c>
      <c r="N407" s="639">
        <v>0.33333333333333331</v>
      </c>
      <c r="O407" s="650">
        <v>1</v>
      </c>
      <c r="P407" s="636"/>
    </row>
    <row r="408" spans="1:16" ht="91.8" x14ac:dyDescent="0.3">
      <c r="A408" s="855"/>
      <c r="B408" s="637"/>
      <c r="C408" s="637" t="s">
        <v>918</v>
      </c>
      <c r="D408" s="637"/>
      <c r="E408" s="651" t="s">
        <v>919</v>
      </c>
      <c r="F408" s="651"/>
      <c r="G408" s="652" t="s">
        <v>749</v>
      </c>
      <c r="H408" s="636">
        <v>12</v>
      </c>
      <c r="I408" s="653">
        <v>10000</v>
      </c>
      <c r="J408" s="653"/>
      <c r="K408" s="636" t="s">
        <v>911</v>
      </c>
      <c r="L408" s="639">
        <v>0.33333333333333331</v>
      </c>
      <c r="M408" s="639">
        <v>0.33333333333333331</v>
      </c>
      <c r="N408" s="639">
        <v>0.33333333333333331</v>
      </c>
      <c r="O408" s="650">
        <v>1</v>
      </c>
      <c r="P408" s="636"/>
    </row>
    <row r="409" spans="1:16" ht="30.6" x14ac:dyDescent="0.3">
      <c r="A409" s="855"/>
      <c r="B409" s="637"/>
      <c r="C409" s="637" t="s">
        <v>920</v>
      </c>
      <c r="D409" s="637"/>
      <c r="E409" s="649"/>
      <c r="F409" s="649"/>
      <c r="G409" s="645" t="s">
        <v>749</v>
      </c>
      <c r="H409" s="636">
        <v>12</v>
      </c>
      <c r="I409" s="653">
        <v>0</v>
      </c>
      <c r="J409" s="653"/>
      <c r="K409" s="636" t="s">
        <v>911</v>
      </c>
      <c r="L409" s="639">
        <v>0.33333333333333331</v>
      </c>
      <c r="M409" s="639">
        <v>0.33333333333333331</v>
      </c>
      <c r="N409" s="639">
        <v>0.33333333333333331</v>
      </c>
      <c r="O409" s="650">
        <v>1</v>
      </c>
      <c r="P409" s="636"/>
    </row>
    <row r="410" spans="1:16" ht="30.6" x14ac:dyDescent="0.3">
      <c r="A410" s="855"/>
      <c r="B410" s="637"/>
      <c r="C410" s="637" t="s">
        <v>676</v>
      </c>
      <c r="D410" s="637"/>
      <c r="E410" s="649"/>
      <c r="F410" s="649"/>
      <c r="G410" s="645" t="s">
        <v>741</v>
      </c>
      <c r="H410" s="636">
        <v>12</v>
      </c>
      <c r="I410" s="646">
        <v>1000</v>
      </c>
      <c r="J410" s="646"/>
      <c r="K410" s="636" t="s">
        <v>911</v>
      </c>
      <c r="L410" s="639">
        <v>0.33333333333333331</v>
      </c>
      <c r="M410" s="639">
        <v>0.33333333333333331</v>
      </c>
      <c r="N410" s="639">
        <v>0.33333333333333331</v>
      </c>
      <c r="O410" s="650">
        <v>1</v>
      </c>
      <c r="P410" s="636"/>
    </row>
    <row r="411" spans="1:16" ht="30.6" x14ac:dyDescent="0.3">
      <c r="A411" s="855"/>
      <c r="B411" s="637"/>
      <c r="C411" s="637" t="s">
        <v>921</v>
      </c>
      <c r="D411" s="637"/>
      <c r="E411" s="649" t="s">
        <v>922</v>
      </c>
      <c r="F411" s="649"/>
      <c r="G411" s="645" t="s">
        <v>741</v>
      </c>
      <c r="H411" s="636">
        <v>12</v>
      </c>
      <c r="I411" s="646">
        <v>15500</v>
      </c>
      <c r="J411" s="646"/>
      <c r="K411" s="636" t="s">
        <v>911</v>
      </c>
      <c r="L411" s="639">
        <v>0.33333333333333331</v>
      </c>
      <c r="M411" s="639">
        <v>0.33333333333333331</v>
      </c>
      <c r="N411" s="639">
        <v>0.33333333333333331</v>
      </c>
      <c r="O411" s="650">
        <v>1</v>
      </c>
      <c r="P411" s="636"/>
    </row>
    <row r="412" spans="1:16" ht="30.6" x14ac:dyDescent="0.3">
      <c r="A412" s="855"/>
      <c r="B412" s="637"/>
      <c r="C412" s="637" t="s">
        <v>923</v>
      </c>
      <c r="D412" s="637"/>
      <c r="E412" s="649"/>
      <c r="F412" s="649"/>
      <c r="G412" s="645" t="s">
        <v>741</v>
      </c>
      <c r="H412" s="636">
        <v>12</v>
      </c>
      <c r="I412" s="646">
        <v>0</v>
      </c>
      <c r="J412" s="646"/>
      <c r="K412" s="636" t="s">
        <v>911</v>
      </c>
      <c r="L412" s="639" t="s">
        <v>912</v>
      </c>
      <c r="M412" s="647" t="s">
        <v>912</v>
      </c>
      <c r="N412" s="647" t="s">
        <v>912</v>
      </c>
      <c r="O412" s="650">
        <v>0</v>
      </c>
      <c r="P412" s="636"/>
    </row>
    <row r="413" spans="1:16" ht="30.6" x14ac:dyDescent="0.3">
      <c r="A413" s="855"/>
      <c r="B413" s="637"/>
      <c r="C413" s="637" t="s">
        <v>622</v>
      </c>
      <c r="D413" s="637"/>
      <c r="E413" s="649"/>
      <c r="F413" s="649"/>
      <c r="G413" s="645" t="s">
        <v>741</v>
      </c>
      <c r="H413" s="636">
        <v>12</v>
      </c>
      <c r="I413" s="646">
        <v>6000</v>
      </c>
      <c r="J413" s="646"/>
      <c r="K413" s="636" t="s">
        <v>911</v>
      </c>
      <c r="L413" s="639">
        <v>0.33333333333333331</v>
      </c>
      <c r="M413" s="639">
        <v>0.33333333333333331</v>
      </c>
      <c r="N413" s="639">
        <v>0.33333333333333331</v>
      </c>
      <c r="O413" s="650">
        <v>1</v>
      </c>
      <c r="P413" s="636"/>
    </row>
    <row r="414" spans="1:16" ht="30.6" x14ac:dyDescent="0.3">
      <c r="A414" s="855"/>
      <c r="B414" s="637"/>
      <c r="C414" s="637" t="s">
        <v>924</v>
      </c>
      <c r="D414" s="637"/>
      <c r="E414" s="649" t="s">
        <v>924</v>
      </c>
      <c r="F414" s="649"/>
      <c r="G414" s="645" t="s">
        <v>741</v>
      </c>
      <c r="H414" s="636">
        <v>12</v>
      </c>
      <c r="I414" s="646">
        <v>1000</v>
      </c>
      <c r="J414" s="646"/>
      <c r="K414" s="636" t="s">
        <v>911</v>
      </c>
      <c r="L414" s="639">
        <v>0.33333333333333331</v>
      </c>
      <c r="M414" s="639">
        <v>0.33333333333333331</v>
      </c>
      <c r="N414" s="639">
        <v>0.33333333333333331</v>
      </c>
      <c r="O414" s="650">
        <v>1</v>
      </c>
      <c r="P414" s="636"/>
    </row>
    <row r="415" spans="1:16" ht="51" x14ac:dyDescent="0.3">
      <c r="A415" s="855"/>
      <c r="B415" s="637"/>
      <c r="C415" s="637" t="s">
        <v>925</v>
      </c>
      <c r="D415" s="637"/>
      <c r="E415" s="649" t="s">
        <v>926</v>
      </c>
      <c r="F415" s="649"/>
      <c r="G415" s="645" t="s">
        <v>749</v>
      </c>
      <c r="H415" s="636">
        <v>12</v>
      </c>
      <c r="I415" s="646">
        <v>80000</v>
      </c>
      <c r="J415" s="646"/>
      <c r="K415" s="636" t="s">
        <v>911</v>
      </c>
      <c r="L415" s="639">
        <v>0.33333333333333331</v>
      </c>
      <c r="M415" s="639">
        <v>0.33333333333333331</v>
      </c>
      <c r="N415" s="639">
        <v>0.33333333333333331</v>
      </c>
      <c r="O415" s="650">
        <v>1</v>
      </c>
      <c r="P415" s="636"/>
    </row>
    <row r="416" spans="1:16" ht="20.399999999999999" x14ac:dyDescent="0.3">
      <c r="A416" s="855"/>
      <c r="B416" s="638"/>
      <c r="C416" s="638" t="s">
        <v>748</v>
      </c>
      <c r="D416" s="638"/>
      <c r="E416" s="649"/>
      <c r="F416" s="649"/>
      <c r="G416" s="645" t="s">
        <v>749</v>
      </c>
      <c r="H416" s="636">
        <v>12</v>
      </c>
      <c r="I416" s="646">
        <v>250000</v>
      </c>
      <c r="J416" s="646"/>
      <c r="K416" s="636" t="s">
        <v>911</v>
      </c>
      <c r="L416" s="639">
        <v>0.33333333333333331</v>
      </c>
      <c r="M416" s="639">
        <v>0.33333333333333331</v>
      </c>
      <c r="N416" s="639">
        <v>0.33333333333333331</v>
      </c>
      <c r="O416" s="650">
        <v>1</v>
      </c>
      <c r="P416" s="636"/>
    </row>
    <row r="417" spans="1:16" ht="20.399999999999999" x14ac:dyDescent="0.3">
      <c r="A417" s="855"/>
      <c r="B417" s="638"/>
      <c r="C417" s="638" t="s">
        <v>467</v>
      </c>
      <c r="D417" s="638"/>
      <c r="E417" s="649" t="s">
        <v>927</v>
      </c>
      <c r="F417" s="649"/>
      <c r="G417" s="645" t="s">
        <v>749</v>
      </c>
      <c r="H417" s="636">
        <v>12</v>
      </c>
      <c r="I417" s="646">
        <v>180000</v>
      </c>
      <c r="J417" s="646"/>
      <c r="K417" s="636" t="s">
        <v>911</v>
      </c>
      <c r="L417" s="639">
        <v>0.33333333333333331</v>
      </c>
      <c r="M417" s="639">
        <v>0.33333333333333331</v>
      </c>
      <c r="N417" s="639">
        <v>0.33333333333333331</v>
      </c>
      <c r="O417" s="650">
        <v>1</v>
      </c>
      <c r="P417" s="636"/>
    </row>
    <row r="418" spans="1:16" ht="102" x14ac:dyDescent="0.3">
      <c r="A418" s="855"/>
      <c r="B418" s="654" t="s">
        <v>929</v>
      </c>
      <c r="C418" s="637" t="s">
        <v>930</v>
      </c>
      <c r="D418" s="637" t="s">
        <v>931</v>
      </c>
      <c r="E418" s="649" t="s">
        <v>932</v>
      </c>
      <c r="F418" s="649" t="s">
        <v>933</v>
      </c>
      <c r="G418" s="645" t="s">
        <v>749</v>
      </c>
      <c r="H418" s="636">
        <v>12</v>
      </c>
      <c r="I418" s="844">
        <v>300000</v>
      </c>
      <c r="J418" s="646"/>
      <c r="K418" s="636" t="s">
        <v>911</v>
      </c>
      <c r="L418" s="639">
        <v>0.33333333333333331</v>
      </c>
      <c r="M418" s="639">
        <v>0.33333333333333331</v>
      </c>
      <c r="N418" s="639">
        <v>0.33333333333333331</v>
      </c>
      <c r="O418" s="650">
        <v>1</v>
      </c>
      <c r="P418" s="636"/>
    </row>
    <row r="419" spans="1:16" ht="102" x14ac:dyDescent="0.3">
      <c r="A419" s="855"/>
      <c r="B419" s="637" t="s">
        <v>929</v>
      </c>
      <c r="C419" s="637" t="s">
        <v>930</v>
      </c>
      <c r="D419" s="637" t="s">
        <v>934</v>
      </c>
      <c r="E419" s="649" t="s">
        <v>935</v>
      </c>
      <c r="F419" s="649" t="s">
        <v>936</v>
      </c>
      <c r="G419" s="645" t="s">
        <v>749</v>
      </c>
      <c r="H419" s="636">
        <v>12</v>
      </c>
      <c r="I419" s="844"/>
      <c r="J419" s="646"/>
      <c r="K419" s="636" t="s">
        <v>911</v>
      </c>
      <c r="L419" s="639">
        <v>0.28333333333333333</v>
      </c>
      <c r="M419" s="639">
        <v>0.28333333333333333</v>
      </c>
      <c r="N419" s="639">
        <v>0.28333333333333333</v>
      </c>
      <c r="O419" s="650">
        <v>0.85</v>
      </c>
      <c r="P419" s="636"/>
    </row>
    <row r="420" spans="1:16" ht="102" x14ac:dyDescent="0.3">
      <c r="A420" s="855"/>
      <c r="B420" s="637" t="s">
        <v>929</v>
      </c>
      <c r="C420" s="637" t="s">
        <v>930</v>
      </c>
      <c r="D420" s="637" t="s">
        <v>938</v>
      </c>
      <c r="E420" s="649" t="s">
        <v>939</v>
      </c>
      <c r="F420" s="649" t="s">
        <v>940</v>
      </c>
      <c r="G420" s="645" t="s">
        <v>749</v>
      </c>
      <c r="H420" s="636">
        <v>12</v>
      </c>
      <c r="I420" s="845">
        <v>300000</v>
      </c>
      <c r="J420" s="653"/>
      <c r="K420" s="636" t="s">
        <v>911</v>
      </c>
      <c r="L420" s="639">
        <v>0.28333333333333333</v>
      </c>
      <c r="M420" s="639">
        <v>0.28333333333333333</v>
      </c>
      <c r="N420" s="639">
        <v>0.28333333333333333</v>
      </c>
      <c r="O420" s="650">
        <v>0.85</v>
      </c>
      <c r="P420" s="636"/>
    </row>
    <row r="421" spans="1:16" ht="102" x14ac:dyDescent="0.3">
      <c r="A421" s="855"/>
      <c r="B421" s="637" t="s">
        <v>929</v>
      </c>
      <c r="C421" s="637" t="s">
        <v>930</v>
      </c>
      <c r="D421" s="637" t="s">
        <v>931</v>
      </c>
      <c r="E421" s="649" t="s">
        <v>932</v>
      </c>
      <c r="F421" s="649" t="s">
        <v>941</v>
      </c>
      <c r="G421" s="645" t="s">
        <v>749</v>
      </c>
      <c r="H421" s="636">
        <v>12</v>
      </c>
      <c r="I421" s="845"/>
      <c r="J421" s="653"/>
      <c r="K421" s="636" t="s">
        <v>911</v>
      </c>
      <c r="L421" s="639">
        <v>0.33333333333333331</v>
      </c>
      <c r="M421" s="639">
        <v>0.33333333333333331</v>
      </c>
      <c r="N421" s="639">
        <v>0.33333333333333331</v>
      </c>
      <c r="O421" s="650">
        <v>1</v>
      </c>
      <c r="P421" s="636"/>
    </row>
    <row r="422" spans="1:16" ht="51" x14ac:dyDescent="0.3">
      <c r="A422" s="855"/>
      <c r="B422" s="852" t="s">
        <v>929</v>
      </c>
      <c r="C422" s="637" t="s">
        <v>943</v>
      </c>
      <c r="D422" s="637" t="s">
        <v>944</v>
      </c>
      <c r="E422" s="655" t="s">
        <v>945</v>
      </c>
      <c r="F422" s="649" t="s">
        <v>946</v>
      </c>
      <c r="G422" s="652" t="s">
        <v>1020</v>
      </c>
      <c r="H422" s="656">
        <v>12</v>
      </c>
      <c r="I422" s="844">
        <v>170000</v>
      </c>
      <c r="J422" s="646"/>
      <c r="K422" s="636" t="s">
        <v>911</v>
      </c>
      <c r="L422" s="639">
        <v>0.33333333333333331</v>
      </c>
      <c r="M422" s="639">
        <v>0.33333333333333331</v>
      </c>
      <c r="N422" s="639">
        <v>0.33333333333333331</v>
      </c>
      <c r="O422" s="650">
        <v>1</v>
      </c>
      <c r="P422" s="636"/>
    </row>
    <row r="423" spans="1:16" ht="30.6" x14ac:dyDescent="0.3">
      <c r="A423" s="855"/>
      <c r="B423" s="852"/>
      <c r="C423" s="637" t="s">
        <v>943</v>
      </c>
      <c r="D423" s="637" t="s">
        <v>948</v>
      </c>
      <c r="E423" s="655" t="s">
        <v>949</v>
      </c>
      <c r="F423" s="649" t="s">
        <v>950</v>
      </c>
      <c r="G423" s="652" t="s">
        <v>749</v>
      </c>
      <c r="H423" s="656">
        <v>12</v>
      </c>
      <c r="I423" s="844"/>
      <c r="J423" s="646"/>
      <c r="K423" s="636"/>
      <c r="L423" s="639">
        <v>0.16666666666666666</v>
      </c>
      <c r="M423" s="639">
        <v>0.16666666666666666</v>
      </c>
      <c r="N423" s="639">
        <v>0.16666666666666666</v>
      </c>
      <c r="O423" s="650">
        <v>0.5</v>
      </c>
      <c r="P423" s="636"/>
    </row>
    <row r="424" spans="1:16" ht="81.599999999999994" x14ac:dyDescent="0.3">
      <c r="A424" s="855"/>
      <c r="B424" s="638"/>
      <c r="C424" s="638"/>
      <c r="D424" s="638"/>
      <c r="E424" s="652" t="s">
        <v>952</v>
      </c>
      <c r="F424" s="652"/>
      <c r="G424" s="652" t="s">
        <v>749</v>
      </c>
      <c r="H424" s="636">
        <v>12</v>
      </c>
      <c r="I424" s="844">
        <v>1910100</v>
      </c>
      <c r="J424" s="646"/>
      <c r="K424" s="636" t="s">
        <v>911</v>
      </c>
      <c r="L424" s="639">
        <v>0.33333333333333331</v>
      </c>
      <c r="M424" s="639">
        <v>0.33333333333333331</v>
      </c>
      <c r="N424" s="639">
        <v>0.33333333333333331</v>
      </c>
      <c r="O424" s="650"/>
      <c r="P424" s="636"/>
    </row>
    <row r="425" spans="1:16" ht="40.799999999999997" x14ac:dyDescent="0.3">
      <c r="A425" s="855"/>
      <c r="B425" s="853" t="s">
        <v>929</v>
      </c>
      <c r="C425" s="638" t="s">
        <v>953</v>
      </c>
      <c r="D425" s="638" t="s">
        <v>954</v>
      </c>
      <c r="E425" s="657" t="s">
        <v>932</v>
      </c>
      <c r="F425" s="649" t="s">
        <v>955</v>
      </c>
      <c r="G425" s="657" t="s">
        <v>749</v>
      </c>
      <c r="H425" s="656">
        <v>12</v>
      </c>
      <c r="I425" s="844"/>
      <c r="J425" s="646"/>
      <c r="K425" s="636" t="s">
        <v>911</v>
      </c>
      <c r="L425" s="639">
        <v>0.33333333333333331</v>
      </c>
      <c r="M425" s="639">
        <v>0.33333333333333331</v>
      </c>
      <c r="N425" s="639">
        <v>0.33333333333333331</v>
      </c>
      <c r="O425" s="650">
        <v>1</v>
      </c>
      <c r="P425" s="636"/>
    </row>
    <row r="426" spans="1:16" ht="40.799999999999997" x14ac:dyDescent="0.3">
      <c r="A426" s="855"/>
      <c r="B426" s="853"/>
      <c r="C426" s="638" t="s">
        <v>953</v>
      </c>
      <c r="D426" s="638" t="s">
        <v>956</v>
      </c>
      <c r="E426" s="657" t="s">
        <v>957</v>
      </c>
      <c r="F426" s="657" t="s">
        <v>958</v>
      </c>
      <c r="G426" s="655" t="s">
        <v>749</v>
      </c>
      <c r="H426" s="656">
        <v>12</v>
      </c>
      <c r="I426" s="844"/>
      <c r="J426" s="646"/>
      <c r="K426" s="636" t="s">
        <v>911</v>
      </c>
      <c r="L426" s="639">
        <v>0.31666666666666665</v>
      </c>
      <c r="M426" s="639">
        <v>0.31666666666666665</v>
      </c>
      <c r="N426" s="639">
        <v>0.31666666666666665</v>
      </c>
      <c r="O426" s="650">
        <v>0.95</v>
      </c>
      <c r="P426" s="636"/>
    </row>
    <row r="427" spans="1:16" ht="20.399999999999999" x14ac:dyDescent="0.3">
      <c r="A427" s="855"/>
      <c r="B427" s="638"/>
      <c r="C427" s="638"/>
      <c r="D427" s="638"/>
      <c r="E427" s="645"/>
      <c r="F427" s="645"/>
      <c r="G427" s="645" t="s">
        <v>749</v>
      </c>
      <c r="H427" s="636">
        <v>12</v>
      </c>
      <c r="I427" s="844">
        <v>50000</v>
      </c>
      <c r="J427" s="646"/>
      <c r="K427" s="636" t="s">
        <v>911</v>
      </c>
      <c r="L427" s="639"/>
      <c r="M427" s="639"/>
      <c r="N427" s="639"/>
      <c r="O427" s="650"/>
      <c r="P427" s="636"/>
    </row>
    <row r="428" spans="1:16" ht="91.8" x14ac:dyDescent="0.3">
      <c r="A428" s="855"/>
      <c r="B428" s="638" t="s">
        <v>960</v>
      </c>
      <c r="C428" s="638" t="s">
        <v>961</v>
      </c>
      <c r="D428" s="638" t="s">
        <v>962</v>
      </c>
      <c r="E428" s="645" t="s">
        <v>963</v>
      </c>
      <c r="F428" s="657" t="s">
        <v>964</v>
      </c>
      <c r="G428" s="645" t="s">
        <v>749</v>
      </c>
      <c r="H428" s="636">
        <v>12</v>
      </c>
      <c r="I428" s="844"/>
      <c r="J428" s="646"/>
      <c r="K428" s="636" t="s">
        <v>911</v>
      </c>
      <c r="L428" s="639">
        <v>0.33333333333333331</v>
      </c>
      <c r="M428" s="639">
        <v>0.33333333333333331</v>
      </c>
      <c r="N428" s="639">
        <v>0.33333333333333331</v>
      </c>
      <c r="O428" s="650">
        <v>1</v>
      </c>
      <c r="P428" s="636"/>
    </row>
    <row r="429" spans="1:16" ht="91.8" x14ac:dyDescent="0.3">
      <c r="A429" s="855"/>
      <c r="B429" s="658" t="s">
        <v>960</v>
      </c>
      <c r="C429" s="658" t="s">
        <v>961</v>
      </c>
      <c r="D429" s="658" t="s">
        <v>962</v>
      </c>
      <c r="E429" s="657" t="s">
        <v>966</v>
      </c>
      <c r="F429" s="657" t="s">
        <v>967</v>
      </c>
      <c r="G429" s="657" t="s">
        <v>749</v>
      </c>
      <c r="H429" s="656">
        <v>12</v>
      </c>
      <c r="I429" s="646">
        <v>120000</v>
      </c>
      <c r="J429" s="646"/>
      <c r="K429" s="636" t="s">
        <v>911</v>
      </c>
      <c r="L429" s="639">
        <v>0.33333333333333331</v>
      </c>
      <c r="M429" s="639">
        <v>0.33333333333333331</v>
      </c>
      <c r="N429" s="639">
        <v>0.33333333333333331</v>
      </c>
      <c r="O429" s="650">
        <v>1</v>
      </c>
      <c r="P429" s="636"/>
    </row>
    <row r="430" spans="1:16" ht="20.399999999999999" x14ac:dyDescent="0.3">
      <c r="A430" s="855"/>
      <c r="B430" s="637"/>
      <c r="C430" s="637"/>
      <c r="D430" s="637"/>
      <c r="E430" s="649" t="s">
        <v>969</v>
      </c>
      <c r="F430" s="649"/>
      <c r="G430" s="645" t="s">
        <v>749</v>
      </c>
      <c r="H430" s="636">
        <v>12</v>
      </c>
      <c r="I430" s="659">
        <v>50000</v>
      </c>
      <c r="J430" s="659"/>
      <c r="K430" s="636" t="s">
        <v>911</v>
      </c>
      <c r="L430" s="639">
        <v>0.33333333333333331</v>
      </c>
      <c r="M430" s="639">
        <v>0.33333333333333331</v>
      </c>
      <c r="N430" s="639">
        <v>0.33333333333333331</v>
      </c>
      <c r="O430" s="640">
        <v>1</v>
      </c>
      <c r="P430" s="636"/>
    </row>
    <row r="431" spans="1:16" ht="20.399999999999999" x14ac:dyDescent="0.3">
      <c r="A431" s="855"/>
      <c r="B431" s="637"/>
      <c r="C431" s="637"/>
      <c r="D431" s="637"/>
      <c r="E431" s="649" t="s">
        <v>970</v>
      </c>
      <c r="F431" s="649"/>
      <c r="G431" s="645" t="s">
        <v>749</v>
      </c>
      <c r="H431" s="636">
        <v>12</v>
      </c>
      <c r="I431" s="646">
        <v>50000</v>
      </c>
      <c r="J431" s="646"/>
      <c r="K431" s="636" t="s">
        <v>911</v>
      </c>
      <c r="L431" s="639">
        <v>0.33333333333333331</v>
      </c>
      <c r="M431" s="639">
        <v>0.33333333333333331</v>
      </c>
      <c r="N431" s="639">
        <v>0.33333333333333331</v>
      </c>
      <c r="O431" s="640">
        <v>1</v>
      </c>
      <c r="P431" s="636"/>
    </row>
    <row r="432" spans="1:16" ht="20.399999999999999" x14ac:dyDescent="0.3">
      <c r="A432" s="855"/>
      <c r="B432" s="637"/>
      <c r="C432" s="637"/>
      <c r="D432" s="637"/>
      <c r="E432" s="649" t="s">
        <v>971</v>
      </c>
      <c r="F432" s="649"/>
      <c r="G432" s="645" t="s">
        <v>749</v>
      </c>
      <c r="H432" s="636">
        <v>12</v>
      </c>
      <c r="I432" s="646">
        <v>50000</v>
      </c>
      <c r="J432" s="646"/>
      <c r="K432" s="636" t="s">
        <v>911</v>
      </c>
      <c r="L432" s="639">
        <v>0.33333333333333331</v>
      </c>
      <c r="M432" s="639">
        <v>0.33333333333333331</v>
      </c>
      <c r="N432" s="639">
        <v>0.33333333333333331</v>
      </c>
      <c r="O432" s="640">
        <v>1</v>
      </c>
      <c r="P432" s="636"/>
    </row>
    <row r="433" spans="1:16" ht="20.399999999999999" x14ac:dyDescent="0.3">
      <c r="A433" s="855"/>
      <c r="B433" s="637"/>
      <c r="C433" s="637"/>
      <c r="D433" s="637"/>
      <c r="E433" s="649" t="s">
        <v>972</v>
      </c>
      <c r="F433" s="649"/>
      <c r="G433" s="645" t="s">
        <v>749</v>
      </c>
      <c r="H433" s="636">
        <v>12</v>
      </c>
      <c r="I433" s="646">
        <v>50000</v>
      </c>
      <c r="J433" s="646"/>
      <c r="K433" s="636" t="s">
        <v>911</v>
      </c>
      <c r="L433" s="639">
        <v>0.33333333333333331</v>
      </c>
      <c r="M433" s="639">
        <v>0.33333333333333331</v>
      </c>
      <c r="N433" s="639">
        <v>0.33333333333333331</v>
      </c>
      <c r="O433" s="640">
        <v>1</v>
      </c>
      <c r="P433" s="636"/>
    </row>
    <row r="434" spans="1:16" ht="20.399999999999999" x14ac:dyDescent="0.3">
      <c r="A434" s="855"/>
      <c r="B434" s="637"/>
      <c r="C434" s="637"/>
      <c r="D434" s="637"/>
      <c r="E434" s="649" t="s">
        <v>973</v>
      </c>
      <c r="F434" s="649"/>
      <c r="G434" s="645" t="s">
        <v>749</v>
      </c>
      <c r="H434" s="636">
        <v>12</v>
      </c>
      <c r="I434" s="646">
        <v>50000</v>
      </c>
      <c r="J434" s="646"/>
      <c r="K434" s="636" t="s">
        <v>911</v>
      </c>
      <c r="L434" s="639">
        <v>0.33333333333333331</v>
      </c>
      <c r="M434" s="639">
        <v>0.33333333333333331</v>
      </c>
      <c r="N434" s="639">
        <v>0.33333333333333331</v>
      </c>
      <c r="O434" s="640">
        <v>1</v>
      </c>
      <c r="P434" s="636"/>
    </row>
    <row r="435" spans="1:16" ht="20.399999999999999" x14ac:dyDescent="0.3">
      <c r="A435" s="855"/>
      <c r="B435" s="637"/>
      <c r="C435" s="637"/>
      <c r="D435" s="637"/>
      <c r="E435" s="649" t="s">
        <v>974</v>
      </c>
      <c r="F435" s="649"/>
      <c r="G435" s="645" t="s">
        <v>749</v>
      </c>
      <c r="H435" s="636">
        <v>12</v>
      </c>
      <c r="I435" s="646">
        <v>50000</v>
      </c>
      <c r="J435" s="646"/>
      <c r="K435" s="636" t="s">
        <v>911</v>
      </c>
      <c r="L435" s="639">
        <v>0.33333333333333331</v>
      </c>
      <c r="M435" s="639">
        <v>0.33333333333333331</v>
      </c>
      <c r="N435" s="639">
        <v>0.33333333333333331</v>
      </c>
      <c r="O435" s="640">
        <v>1</v>
      </c>
      <c r="P435" s="636"/>
    </row>
    <row r="436" spans="1:16" ht="20.399999999999999" x14ac:dyDescent="0.3">
      <c r="A436" s="855"/>
      <c r="B436" s="637"/>
      <c r="C436" s="637"/>
      <c r="D436" s="637"/>
      <c r="E436" s="649" t="s">
        <v>975</v>
      </c>
      <c r="F436" s="649"/>
      <c r="G436" s="645" t="s">
        <v>749</v>
      </c>
      <c r="H436" s="636">
        <v>12</v>
      </c>
      <c r="I436" s="646">
        <v>50000</v>
      </c>
      <c r="J436" s="646"/>
      <c r="K436" s="636" t="s">
        <v>911</v>
      </c>
      <c r="L436" s="639">
        <v>0.33333333333333331</v>
      </c>
      <c r="M436" s="639">
        <v>0.33333333333333331</v>
      </c>
      <c r="N436" s="639">
        <v>0.33333333333333331</v>
      </c>
      <c r="O436" s="640">
        <v>1</v>
      </c>
      <c r="P436" s="636"/>
    </row>
    <row r="437" spans="1:16" ht="20.399999999999999" x14ac:dyDescent="0.3">
      <c r="A437" s="855"/>
      <c r="B437" s="637"/>
      <c r="C437" s="637"/>
      <c r="D437" s="637"/>
      <c r="E437" s="649" t="s">
        <v>976</v>
      </c>
      <c r="F437" s="649"/>
      <c r="G437" s="645" t="s">
        <v>749</v>
      </c>
      <c r="H437" s="636">
        <v>12</v>
      </c>
      <c r="I437" s="646">
        <v>50000</v>
      </c>
      <c r="J437" s="646"/>
      <c r="K437" s="636" t="s">
        <v>911</v>
      </c>
      <c r="L437" s="639">
        <v>0.33333333333333331</v>
      </c>
      <c r="M437" s="639">
        <v>0.33333333333333331</v>
      </c>
      <c r="N437" s="639">
        <v>0.33333333333333331</v>
      </c>
      <c r="O437" s="640">
        <v>1</v>
      </c>
      <c r="P437" s="636"/>
    </row>
    <row r="438" spans="1:16" ht="20.399999999999999" x14ac:dyDescent="0.3">
      <c r="A438" s="855"/>
      <c r="B438" s="637"/>
      <c r="C438" s="637"/>
      <c r="D438" s="637"/>
      <c r="E438" s="649" t="s">
        <v>977</v>
      </c>
      <c r="F438" s="649"/>
      <c r="G438" s="645" t="s">
        <v>749</v>
      </c>
      <c r="H438" s="636">
        <v>12</v>
      </c>
      <c r="I438" s="646">
        <v>50000</v>
      </c>
      <c r="J438" s="646"/>
      <c r="K438" s="636" t="s">
        <v>911</v>
      </c>
      <c r="L438" s="639">
        <v>0.33333333333333331</v>
      </c>
      <c r="M438" s="639">
        <v>0.33333333333333331</v>
      </c>
      <c r="N438" s="639">
        <v>0.33333333333333331</v>
      </c>
      <c r="O438" s="640">
        <v>1</v>
      </c>
      <c r="P438" s="636"/>
    </row>
    <row r="439" spans="1:16" ht="20.399999999999999" x14ac:dyDescent="0.3">
      <c r="A439" s="855"/>
      <c r="B439" s="638"/>
      <c r="C439" s="638"/>
      <c r="D439" s="638"/>
      <c r="E439" s="645" t="s">
        <v>979</v>
      </c>
      <c r="F439" s="645"/>
      <c r="G439" s="645" t="s">
        <v>749</v>
      </c>
      <c r="H439" s="636">
        <v>12</v>
      </c>
      <c r="I439" s="659">
        <v>8170</v>
      </c>
      <c r="J439" s="659"/>
      <c r="K439" s="636" t="s">
        <v>911</v>
      </c>
      <c r="L439" s="639">
        <v>0.33333333333333331</v>
      </c>
      <c r="M439" s="639">
        <v>0.33333333333333331</v>
      </c>
      <c r="N439" s="639">
        <v>0.33333333333333331</v>
      </c>
      <c r="O439" s="650">
        <v>1</v>
      </c>
      <c r="P439" s="636"/>
    </row>
    <row r="440" spans="1:16" ht="91.8" x14ac:dyDescent="0.3">
      <c r="A440" s="855"/>
      <c r="B440" s="638" t="s">
        <v>960</v>
      </c>
      <c r="C440" s="638" t="s">
        <v>961</v>
      </c>
      <c r="D440" s="638" t="s">
        <v>962</v>
      </c>
      <c r="E440" s="649"/>
      <c r="F440" s="649"/>
      <c r="G440" s="645" t="s">
        <v>749</v>
      </c>
      <c r="H440" s="636">
        <v>12</v>
      </c>
      <c r="I440" s="646">
        <v>150000</v>
      </c>
      <c r="J440" s="646"/>
      <c r="K440" s="636" t="s">
        <v>911</v>
      </c>
      <c r="L440" s="639">
        <v>0.33333333333333331</v>
      </c>
      <c r="M440" s="639">
        <v>0.33333333333333331</v>
      </c>
      <c r="N440" s="639">
        <v>0.33333333333333331</v>
      </c>
      <c r="O440" s="650">
        <v>1</v>
      </c>
      <c r="P440" s="636"/>
    </row>
    <row r="441" spans="1:16" ht="91.8" x14ac:dyDescent="0.3">
      <c r="A441" s="855"/>
      <c r="B441" s="638" t="s">
        <v>960</v>
      </c>
      <c r="C441" s="638" t="s">
        <v>961</v>
      </c>
      <c r="D441" s="638" t="s">
        <v>962</v>
      </c>
      <c r="E441" s="660"/>
      <c r="F441" s="660"/>
      <c r="G441" s="645" t="s">
        <v>749</v>
      </c>
      <c r="H441" s="636">
        <v>12</v>
      </c>
      <c r="I441" s="646">
        <v>150000</v>
      </c>
      <c r="J441" s="646"/>
      <c r="K441" s="636" t="s">
        <v>911</v>
      </c>
      <c r="L441" s="639">
        <v>0.33333333333333331</v>
      </c>
      <c r="M441" s="639">
        <v>0.33333333333333331</v>
      </c>
      <c r="N441" s="639">
        <v>0.33333333333333331</v>
      </c>
      <c r="O441" s="650">
        <v>1</v>
      </c>
      <c r="P441" s="636"/>
    </row>
    <row r="442" spans="1:16" ht="20.399999999999999" x14ac:dyDescent="0.3">
      <c r="A442" s="855"/>
      <c r="B442" s="638"/>
      <c r="C442" s="638"/>
      <c r="D442" s="638"/>
      <c r="E442" s="649"/>
      <c r="F442" s="649"/>
      <c r="G442" s="645" t="s">
        <v>749</v>
      </c>
      <c r="H442" s="636">
        <v>12</v>
      </c>
      <c r="I442" s="646">
        <v>0</v>
      </c>
      <c r="J442" s="646"/>
      <c r="K442" s="636" t="s">
        <v>911</v>
      </c>
      <c r="L442" s="639">
        <v>0.33333333333333331</v>
      </c>
      <c r="M442" s="639">
        <v>0.33333333333333331</v>
      </c>
      <c r="N442" s="639">
        <v>0.33333333333333331</v>
      </c>
      <c r="O442" s="650"/>
      <c r="P442" s="636"/>
    </row>
    <row r="443" spans="1:16" ht="20.399999999999999" x14ac:dyDescent="0.3">
      <c r="A443" s="855"/>
      <c r="B443" s="638"/>
      <c r="C443" s="638"/>
      <c r="D443" s="638"/>
      <c r="E443" s="649"/>
      <c r="F443" s="649"/>
      <c r="G443" s="645" t="s">
        <v>749</v>
      </c>
      <c r="H443" s="636">
        <v>12</v>
      </c>
      <c r="I443" s="646">
        <v>0</v>
      </c>
      <c r="J443" s="646"/>
      <c r="K443" s="636" t="s">
        <v>911</v>
      </c>
      <c r="L443" s="639">
        <v>0.33333333333333331</v>
      </c>
      <c r="M443" s="639">
        <v>0.33333333333333331</v>
      </c>
      <c r="N443" s="639">
        <v>0.33333333333333331</v>
      </c>
      <c r="O443" s="650"/>
      <c r="P443" s="636"/>
    </row>
    <row r="444" spans="1:16" ht="20.399999999999999" x14ac:dyDescent="0.3">
      <c r="A444" s="855"/>
      <c r="B444" s="638"/>
      <c r="C444" s="638"/>
      <c r="D444" s="638"/>
      <c r="E444" s="649" t="s">
        <v>982</v>
      </c>
      <c r="F444" s="649"/>
      <c r="G444" s="645" t="s">
        <v>749</v>
      </c>
      <c r="H444" s="636">
        <v>12</v>
      </c>
      <c r="I444" s="646">
        <v>1000</v>
      </c>
      <c r="J444" s="646"/>
      <c r="K444" s="636" t="s">
        <v>911</v>
      </c>
      <c r="L444" s="639">
        <v>0.33333333333333331</v>
      </c>
      <c r="M444" s="639">
        <v>0.33333333333333331</v>
      </c>
      <c r="N444" s="639">
        <v>0.33333333333333331</v>
      </c>
      <c r="O444" s="650">
        <v>1</v>
      </c>
      <c r="P444" s="636"/>
    </row>
    <row r="445" spans="1:16" ht="20.399999999999999" x14ac:dyDescent="0.3">
      <c r="A445" s="855"/>
      <c r="B445" s="638"/>
      <c r="C445" s="638"/>
      <c r="D445" s="638"/>
      <c r="E445" s="649" t="s">
        <v>983</v>
      </c>
      <c r="F445" s="649"/>
      <c r="G445" s="645" t="s">
        <v>749</v>
      </c>
      <c r="H445" s="636">
        <v>12</v>
      </c>
      <c r="I445" s="646">
        <v>5000</v>
      </c>
      <c r="J445" s="646"/>
      <c r="K445" s="636" t="s">
        <v>911</v>
      </c>
      <c r="L445" s="639">
        <v>0.33333333333333331</v>
      </c>
      <c r="M445" s="639">
        <v>0.33333333333333331</v>
      </c>
      <c r="N445" s="639">
        <v>0.33333333333333331</v>
      </c>
      <c r="O445" s="650">
        <v>1</v>
      </c>
      <c r="P445" s="636"/>
    </row>
    <row r="446" spans="1:16" ht="20.399999999999999" x14ac:dyDescent="0.3">
      <c r="A446" s="855"/>
      <c r="B446" s="638"/>
      <c r="C446" s="638"/>
      <c r="D446" s="638"/>
      <c r="E446" s="649"/>
      <c r="F446" s="649"/>
      <c r="G446" s="645" t="s">
        <v>749</v>
      </c>
      <c r="H446" s="636">
        <v>12</v>
      </c>
      <c r="I446" s="646">
        <v>0</v>
      </c>
      <c r="J446" s="646"/>
      <c r="K446" s="636" t="s">
        <v>911</v>
      </c>
      <c r="L446" s="639">
        <v>0.33333333333333331</v>
      </c>
      <c r="M446" s="639">
        <v>0.33333333333333331</v>
      </c>
      <c r="N446" s="639">
        <v>0.33333333333333331</v>
      </c>
      <c r="O446" s="650">
        <v>1</v>
      </c>
      <c r="P446" s="636"/>
    </row>
    <row r="447" spans="1:16" ht="51" x14ac:dyDescent="0.3">
      <c r="A447" s="855"/>
      <c r="B447" s="638"/>
      <c r="C447" s="638"/>
      <c r="D447" s="638"/>
      <c r="E447" s="649" t="s">
        <v>984</v>
      </c>
      <c r="F447" s="649"/>
      <c r="G447" s="645" t="s">
        <v>749</v>
      </c>
      <c r="H447" s="636">
        <v>12</v>
      </c>
      <c r="I447" s="646">
        <v>2000</v>
      </c>
      <c r="J447" s="646"/>
      <c r="K447" s="636" t="s">
        <v>911</v>
      </c>
      <c r="L447" s="639">
        <v>0.33333333333333331</v>
      </c>
      <c r="M447" s="639">
        <v>0.33333333333333331</v>
      </c>
      <c r="N447" s="639">
        <v>0.33333333333333331</v>
      </c>
      <c r="O447" s="650">
        <v>1</v>
      </c>
      <c r="P447" s="636"/>
    </row>
    <row r="448" spans="1:16" ht="102" x14ac:dyDescent="0.3">
      <c r="A448" s="856"/>
      <c r="B448" s="638" t="s">
        <v>929</v>
      </c>
      <c r="C448" s="638" t="s">
        <v>961</v>
      </c>
      <c r="D448" s="638" t="s">
        <v>962</v>
      </c>
      <c r="E448" s="649" t="s">
        <v>985</v>
      </c>
      <c r="F448" s="649" t="s">
        <v>986</v>
      </c>
      <c r="G448" s="645" t="s">
        <v>749</v>
      </c>
      <c r="H448" s="636">
        <v>12</v>
      </c>
      <c r="I448" s="646">
        <v>50000</v>
      </c>
      <c r="J448" s="646"/>
      <c r="K448" s="636" t="s">
        <v>911</v>
      </c>
      <c r="L448" s="639">
        <v>0.33333333333333331</v>
      </c>
      <c r="M448" s="639">
        <v>0.33333333333333331</v>
      </c>
      <c r="N448" s="639">
        <v>0.33333333333333331</v>
      </c>
      <c r="O448" s="650">
        <v>1</v>
      </c>
      <c r="P448" s="636"/>
    </row>
    <row r="449" spans="1:18" ht="61.2" x14ac:dyDescent="0.3">
      <c r="A449" s="847" t="s">
        <v>1021</v>
      </c>
      <c r="B449" s="847" t="s">
        <v>929</v>
      </c>
      <c r="C449" s="665" t="s">
        <v>187</v>
      </c>
      <c r="D449" s="666" t="s">
        <v>188</v>
      </c>
      <c r="E449" s="666" t="s">
        <v>189</v>
      </c>
      <c r="F449" s="666" t="s">
        <v>190</v>
      </c>
      <c r="G449" s="666" t="s">
        <v>142</v>
      </c>
      <c r="H449" s="667">
        <v>12</v>
      </c>
      <c r="I449" s="668">
        <v>274644</v>
      </c>
      <c r="J449" s="669"/>
      <c r="K449" s="670" t="s">
        <v>143</v>
      </c>
      <c r="L449" s="671">
        <v>0.33329999999999999</v>
      </c>
      <c r="M449" s="672">
        <v>0.33</v>
      </c>
      <c r="N449" s="672">
        <v>0.34</v>
      </c>
      <c r="O449" s="672">
        <v>1</v>
      </c>
      <c r="P449" s="669"/>
    </row>
    <row r="450" spans="1:18" ht="61.2" x14ac:dyDescent="0.3">
      <c r="A450" s="849"/>
      <c r="B450" s="848"/>
      <c r="C450" s="673" t="s">
        <v>191</v>
      </c>
      <c r="D450" s="666" t="s">
        <v>188</v>
      </c>
      <c r="E450" s="666" t="s">
        <v>189</v>
      </c>
      <c r="F450" s="666" t="s">
        <v>190</v>
      </c>
      <c r="G450" s="666" t="s">
        <v>142</v>
      </c>
      <c r="H450" s="667">
        <v>12</v>
      </c>
      <c r="I450" s="674">
        <v>21690.720000000001</v>
      </c>
      <c r="J450" s="675"/>
      <c r="K450" s="670" t="s">
        <v>143</v>
      </c>
      <c r="L450" s="671">
        <v>0.33329999999999999</v>
      </c>
      <c r="M450" s="672">
        <v>0.33</v>
      </c>
      <c r="N450" s="672">
        <v>0.34</v>
      </c>
      <c r="O450" s="672">
        <v>1</v>
      </c>
      <c r="P450" s="667"/>
    </row>
    <row r="451" spans="1:18" ht="61.2" x14ac:dyDescent="0.3">
      <c r="A451" s="849"/>
      <c r="B451" s="848"/>
      <c r="C451" s="670" t="s">
        <v>192</v>
      </c>
      <c r="D451" s="666" t="s">
        <v>193</v>
      </c>
      <c r="E451" s="666" t="s">
        <v>189</v>
      </c>
      <c r="F451" s="669"/>
      <c r="G451" s="666" t="s">
        <v>142</v>
      </c>
      <c r="H451" s="667">
        <v>12</v>
      </c>
      <c r="I451" s="668">
        <v>24605</v>
      </c>
      <c r="J451" s="669"/>
      <c r="K451" s="670" t="s">
        <v>143</v>
      </c>
      <c r="L451" s="671"/>
      <c r="M451" s="672"/>
      <c r="N451" s="672">
        <v>1</v>
      </c>
      <c r="O451" s="672">
        <v>1</v>
      </c>
      <c r="P451" s="669"/>
    </row>
    <row r="452" spans="1:18" ht="61.2" x14ac:dyDescent="0.3">
      <c r="A452" s="849"/>
      <c r="B452" s="848"/>
      <c r="C452" s="670" t="s">
        <v>194</v>
      </c>
      <c r="D452" s="666" t="s">
        <v>193</v>
      </c>
      <c r="E452" s="666" t="s">
        <v>189</v>
      </c>
      <c r="F452" s="669"/>
      <c r="G452" s="666" t="s">
        <v>142</v>
      </c>
      <c r="H452" s="667"/>
      <c r="I452" s="668">
        <v>10500</v>
      </c>
      <c r="J452" s="669"/>
      <c r="K452" s="670" t="s">
        <v>143</v>
      </c>
      <c r="L452" s="671"/>
      <c r="M452" s="672">
        <v>1</v>
      </c>
      <c r="N452" s="672"/>
      <c r="O452" s="672">
        <v>1</v>
      </c>
      <c r="P452" s="669"/>
    </row>
    <row r="453" spans="1:18" ht="39" x14ac:dyDescent="0.3">
      <c r="A453" s="849"/>
      <c r="B453" s="848"/>
      <c r="C453" s="670" t="s">
        <v>195</v>
      </c>
      <c r="D453" s="669" t="s">
        <v>196</v>
      </c>
      <c r="E453" s="666"/>
      <c r="F453" s="666" t="s">
        <v>197</v>
      </c>
      <c r="G453" s="666" t="s">
        <v>198</v>
      </c>
      <c r="H453" s="667"/>
      <c r="I453" s="676">
        <v>39000</v>
      </c>
      <c r="J453" s="669"/>
      <c r="K453" s="670" t="s">
        <v>143</v>
      </c>
      <c r="L453" s="671">
        <v>0.33</v>
      </c>
      <c r="M453" s="672">
        <v>0.33</v>
      </c>
      <c r="N453" s="672">
        <v>0.34</v>
      </c>
      <c r="O453" s="672">
        <v>1</v>
      </c>
      <c r="P453" s="669"/>
    </row>
    <row r="454" spans="1:18" ht="40.799999999999997" x14ac:dyDescent="0.3">
      <c r="A454" s="849"/>
      <c r="B454" s="848"/>
      <c r="C454" s="670" t="s">
        <v>39</v>
      </c>
      <c r="D454" s="669"/>
      <c r="E454" s="666"/>
      <c r="F454" s="666"/>
      <c r="G454" s="666" t="s">
        <v>199</v>
      </c>
      <c r="H454" s="667"/>
      <c r="I454" s="668">
        <v>3000</v>
      </c>
      <c r="J454" s="669"/>
      <c r="K454" s="670" t="s">
        <v>143</v>
      </c>
      <c r="L454" s="671">
        <v>0.33329999999999999</v>
      </c>
      <c r="M454" s="672">
        <v>0.33</v>
      </c>
      <c r="N454" s="672">
        <v>0.34</v>
      </c>
      <c r="O454" s="672">
        <v>1</v>
      </c>
      <c r="P454" s="669"/>
    </row>
    <row r="455" spans="1:18" ht="61.2" x14ac:dyDescent="0.3">
      <c r="A455" s="849"/>
      <c r="B455" s="848"/>
      <c r="C455" s="670" t="s">
        <v>200</v>
      </c>
      <c r="D455" s="669" t="s">
        <v>193</v>
      </c>
      <c r="E455" s="666" t="s">
        <v>141</v>
      </c>
      <c r="F455" s="666"/>
      <c r="G455" s="666" t="s">
        <v>142</v>
      </c>
      <c r="H455" s="667">
        <v>12</v>
      </c>
      <c r="I455" s="668">
        <v>24595.85</v>
      </c>
      <c r="J455" s="669"/>
      <c r="K455" s="670" t="s">
        <v>143</v>
      </c>
      <c r="L455" s="671">
        <v>0.33329999999999999</v>
      </c>
      <c r="M455" s="672">
        <v>0.33</v>
      </c>
      <c r="N455" s="672">
        <v>0.34</v>
      </c>
      <c r="O455" s="672">
        <v>1</v>
      </c>
      <c r="P455" s="669"/>
    </row>
    <row r="456" spans="1:18" ht="61.2" x14ac:dyDescent="0.3">
      <c r="A456" s="849"/>
      <c r="B456" s="848"/>
      <c r="C456" s="670" t="s">
        <v>42</v>
      </c>
      <c r="D456" s="666" t="s">
        <v>44</v>
      </c>
      <c r="E456" s="666" t="s">
        <v>141</v>
      </c>
      <c r="F456" s="669"/>
      <c r="G456" s="666" t="s">
        <v>142</v>
      </c>
      <c r="H456" s="667">
        <v>12</v>
      </c>
      <c r="I456" s="668">
        <v>34500.870000000003</v>
      </c>
      <c r="J456" s="669"/>
      <c r="K456" s="665" t="s">
        <v>143</v>
      </c>
      <c r="L456" s="671">
        <v>0.33329999999999999</v>
      </c>
      <c r="M456" s="672">
        <v>0.33</v>
      </c>
      <c r="N456" s="672">
        <v>0.34</v>
      </c>
      <c r="O456" s="672">
        <v>1</v>
      </c>
      <c r="P456" s="669"/>
    </row>
    <row r="457" spans="1:18" ht="31.2" x14ac:dyDescent="0.3">
      <c r="A457" s="849"/>
      <c r="B457" s="848"/>
      <c r="C457" s="666" t="s">
        <v>201</v>
      </c>
      <c r="D457" s="669"/>
      <c r="E457" s="666"/>
      <c r="F457" s="677"/>
      <c r="G457" s="666"/>
      <c r="H457" s="667"/>
      <c r="I457" s="668">
        <v>0</v>
      </c>
      <c r="J457" s="669"/>
      <c r="K457" s="670" t="s">
        <v>202</v>
      </c>
      <c r="L457" s="671"/>
      <c r="M457" s="672"/>
      <c r="N457" s="672"/>
      <c r="O457" s="672"/>
      <c r="P457" s="669"/>
    </row>
    <row r="458" spans="1:18" ht="57" x14ac:dyDescent="0.3">
      <c r="A458" s="849"/>
      <c r="B458" s="848"/>
      <c r="C458" s="666" t="s">
        <v>203</v>
      </c>
      <c r="D458" s="666" t="s">
        <v>204</v>
      </c>
      <c r="E458" s="666"/>
      <c r="F458" s="666" t="s">
        <v>205</v>
      </c>
      <c r="G458" s="666" t="s">
        <v>206</v>
      </c>
      <c r="H458" s="667"/>
      <c r="I458" s="668">
        <v>7000</v>
      </c>
      <c r="J458" s="669"/>
      <c r="K458" s="665" t="s">
        <v>143</v>
      </c>
      <c r="L458" s="671">
        <v>0.33329999999999999</v>
      </c>
      <c r="M458" s="672">
        <v>0.33</v>
      </c>
      <c r="N458" s="672">
        <v>0.34</v>
      </c>
      <c r="O458" s="672">
        <v>1</v>
      </c>
      <c r="P458" s="669"/>
    </row>
    <row r="459" spans="1:18" ht="40.799999999999997" x14ac:dyDescent="0.3">
      <c r="A459" s="849"/>
      <c r="B459" s="848"/>
      <c r="C459" s="666" t="s">
        <v>64</v>
      </c>
      <c r="D459" s="669" t="s">
        <v>207</v>
      </c>
      <c r="E459" s="666" t="s">
        <v>208</v>
      </c>
      <c r="F459" s="677"/>
      <c r="G459" s="666"/>
      <c r="H459" s="667"/>
      <c r="I459" s="678">
        <v>500</v>
      </c>
      <c r="J459" s="669"/>
      <c r="K459" s="670" t="s">
        <v>209</v>
      </c>
      <c r="L459" s="671">
        <v>0.33329999999999999</v>
      </c>
      <c r="M459" s="672">
        <v>0.33</v>
      </c>
      <c r="N459" s="672">
        <v>0.34</v>
      </c>
      <c r="O459" s="672">
        <v>1</v>
      </c>
      <c r="P459" s="669"/>
    </row>
    <row r="460" spans="1:18" ht="40.799999999999997" x14ac:dyDescent="0.3">
      <c r="A460" s="849"/>
      <c r="B460" s="848"/>
      <c r="C460" s="666" t="s">
        <v>210</v>
      </c>
      <c r="D460" s="669" t="s">
        <v>207</v>
      </c>
      <c r="E460" s="666"/>
      <c r="F460" s="677"/>
      <c r="G460" s="669"/>
      <c r="H460" s="667">
        <v>12</v>
      </c>
      <c r="I460" s="678">
        <v>1000</v>
      </c>
      <c r="J460" s="669"/>
      <c r="K460" s="670" t="s">
        <v>209</v>
      </c>
      <c r="L460" s="671">
        <v>0.33329999999999999</v>
      </c>
      <c r="M460" s="672">
        <v>0.33</v>
      </c>
      <c r="N460" s="672">
        <v>0.34</v>
      </c>
      <c r="O460" s="672">
        <v>1</v>
      </c>
      <c r="P460" s="669"/>
    </row>
    <row r="461" spans="1:18" ht="40.799999999999997" x14ac:dyDescent="0.3">
      <c r="A461" s="849"/>
      <c r="B461" s="848"/>
      <c r="C461" s="666" t="s">
        <v>211</v>
      </c>
      <c r="D461" s="836" t="s">
        <v>212</v>
      </c>
      <c r="E461" s="666" t="s">
        <v>213</v>
      </c>
      <c r="F461" s="679" t="s">
        <v>214</v>
      </c>
      <c r="G461" s="666" t="s">
        <v>215</v>
      </c>
      <c r="H461" s="667">
        <v>48</v>
      </c>
      <c r="I461" s="680">
        <v>30000</v>
      </c>
      <c r="J461" s="669"/>
      <c r="K461" s="670" t="s">
        <v>209</v>
      </c>
      <c r="L461" s="671">
        <v>0.33329999999999999</v>
      </c>
      <c r="M461" s="672">
        <v>0.33</v>
      </c>
      <c r="N461" s="672">
        <v>0.34</v>
      </c>
      <c r="O461" s="672">
        <v>1</v>
      </c>
      <c r="P461" s="669"/>
      <c r="Q461" s="837">
        <v>0</v>
      </c>
      <c r="R461" t="s">
        <v>327</v>
      </c>
    </row>
    <row r="462" spans="1:18" ht="40.799999999999997" x14ac:dyDescent="0.3">
      <c r="A462" s="849"/>
      <c r="B462" s="848"/>
      <c r="C462" s="666" t="s">
        <v>216</v>
      </c>
      <c r="D462" s="835" t="s">
        <v>217</v>
      </c>
      <c r="E462" s="666" t="s">
        <v>218</v>
      </c>
      <c r="F462" s="679" t="s">
        <v>214</v>
      </c>
      <c r="G462" s="666" t="s">
        <v>218</v>
      </c>
      <c r="H462" s="667">
        <v>24</v>
      </c>
      <c r="I462" s="680">
        <v>30000</v>
      </c>
      <c r="J462" s="669"/>
      <c r="K462" s="670" t="s">
        <v>209</v>
      </c>
      <c r="L462" s="671">
        <v>0.33329999999999999</v>
      </c>
      <c r="M462" s="672">
        <v>0.33</v>
      </c>
      <c r="N462" s="672">
        <v>0.34</v>
      </c>
      <c r="O462" s="672">
        <v>1</v>
      </c>
      <c r="P462" s="667"/>
      <c r="Q462" s="708">
        <v>0</v>
      </c>
      <c r="R462" s="709" t="s">
        <v>1042</v>
      </c>
    </row>
    <row r="463" spans="1:18" x14ac:dyDescent="0.3">
      <c r="A463" s="849"/>
      <c r="B463" s="848"/>
      <c r="C463" s="666" t="s">
        <v>219</v>
      </c>
      <c r="D463" s="681"/>
      <c r="E463" s="666"/>
      <c r="F463" s="679"/>
      <c r="G463" s="666"/>
      <c r="H463" s="667"/>
      <c r="I463" s="680">
        <v>0</v>
      </c>
      <c r="J463" s="669"/>
      <c r="K463" s="670"/>
      <c r="L463" s="671"/>
      <c r="M463" s="672"/>
      <c r="N463" s="672"/>
      <c r="O463" s="672"/>
      <c r="P463" s="667"/>
    </row>
    <row r="464" spans="1:18" ht="40.799999999999997" x14ac:dyDescent="0.3">
      <c r="A464" s="849"/>
      <c r="B464" s="848"/>
      <c r="C464" s="846" t="s">
        <v>220</v>
      </c>
      <c r="D464" s="669" t="s">
        <v>221</v>
      </c>
      <c r="E464" s="666" t="s">
        <v>222</v>
      </c>
      <c r="F464" s="666"/>
      <c r="G464" s="666"/>
      <c r="H464" s="667">
        <v>12</v>
      </c>
      <c r="I464" s="680">
        <v>400</v>
      </c>
      <c r="J464" s="682"/>
      <c r="K464" s="670" t="s">
        <v>209</v>
      </c>
      <c r="L464" s="671">
        <v>0.33329999999999999</v>
      </c>
      <c r="M464" s="672">
        <v>0.33</v>
      </c>
      <c r="N464" s="672">
        <v>0.34</v>
      </c>
      <c r="O464" s="672">
        <v>1</v>
      </c>
      <c r="P464" s="667"/>
    </row>
    <row r="465" spans="1:16" ht="40.799999999999997" x14ac:dyDescent="0.3">
      <c r="A465" s="849"/>
      <c r="B465" s="848"/>
      <c r="C465" s="846"/>
      <c r="D465" s="666" t="s">
        <v>223</v>
      </c>
      <c r="E465" s="666" t="s">
        <v>224</v>
      </c>
      <c r="F465" s="669"/>
      <c r="G465" s="669"/>
      <c r="H465" s="667">
        <v>12</v>
      </c>
      <c r="I465" s="683">
        <v>2500</v>
      </c>
      <c r="J465" s="682"/>
      <c r="K465" s="670" t="s">
        <v>209</v>
      </c>
      <c r="L465" s="671">
        <v>0.33329999999999999</v>
      </c>
      <c r="M465" s="672">
        <v>0.33</v>
      </c>
      <c r="N465" s="672">
        <v>0.34</v>
      </c>
      <c r="O465" s="672">
        <v>1</v>
      </c>
      <c r="P465" s="669"/>
    </row>
    <row r="466" spans="1:16" ht="40.799999999999997" x14ac:dyDescent="0.3">
      <c r="A466" s="849"/>
      <c r="B466" s="848"/>
      <c r="C466" s="846"/>
      <c r="D466" s="666" t="s">
        <v>225</v>
      </c>
      <c r="E466" s="666" t="s">
        <v>224</v>
      </c>
      <c r="F466" s="669"/>
      <c r="G466" s="669"/>
      <c r="H466" s="667">
        <v>12</v>
      </c>
      <c r="I466" s="680">
        <v>200</v>
      </c>
      <c r="J466" s="682"/>
      <c r="K466" s="670" t="s">
        <v>209</v>
      </c>
      <c r="L466" s="671">
        <v>0.33329999999999999</v>
      </c>
      <c r="M466" s="672">
        <v>0.33</v>
      </c>
      <c r="N466" s="672">
        <v>0.34</v>
      </c>
      <c r="O466" s="672">
        <v>1</v>
      </c>
      <c r="P466" s="669"/>
    </row>
    <row r="467" spans="1:16" ht="40.799999999999997" x14ac:dyDescent="0.3">
      <c r="A467" s="849"/>
      <c r="B467" s="848"/>
      <c r="C467" s="846"/>
      <c r="D467" s="666" t="s">
        <v>226</v>
      </c>
      <c r="E467" s="666" t="s">
        <v>224</v>
      </c>
      <c r="F467" s="669"/>
      <c r="G467" s="669"/>
      <c r="H467" s="667">
        <v>12</v>
      </c>
      <c r="I467" s="683">
        <v>2500</v>
      </c>
      <c r="J467" s="682"/>
      <c r="K467" s="670" t="s">
        <v>209</v>
      </c>
      <c r="L467" s="671">
        <v>0.33329999999999999</v>
      </c>
      <c r="M467" s="672">
        <v>0.33</v>
      </c>
      <c r="N467" s="672">
        <v>0.34</v>
      </c>
      <c r="O467" s="672">
        <v>1</v>
      </c>
      <c r="P467" s="669"/>
    </row>
    <row r="468" spans="1:16" ht="40.799999999999997" x14ac:dyDescent="0.3">
      <c r="A468" s="849"/>
      <c r="B468" s="848"/>
      <c r="C468" s="846"/>
      <c r="D468" s="666" t="s">
        <v>227</v>
      </c>
      <c r="E468" s="666" t="s">
        <v>224</v>
      </c>
      <c r="F468" s="669"/>
      <c r="G468" s="669"/>
      <c r="H468" s="667">
        <v>12</v>
      </c>
      <c r="I468" s="680">
        <v>2000</v>
      </c>
      <c r="J468" s="682"/>
      <c r="K468" s="670" t="s">
        <v>209</v>
      </c>
      <c r="L468" s="671">
        <v>0.33329999999999999</v>
      </c>
      <c r="M468" s="672">
        <v>0.33</v>
      </c>
      <c r="N468" s="672">
        <v>0.34</v>
      </c>
      <c r="O468" s="672">
        <v>1</v>
      </c>
      <c r="P468" s="669"/>
    </row>
    <row r="469" spans="1:16" ht="43.8" x14ac:dyDescent="0.3">
      <c r="A469" s="849"/>
      <c r="B469" s="848"/>
      <c r="C469" s="846"/>
      <c r="D469" s="666" t="s">
        <v>228</v>
      </c>
      <c r="E469" s="679" t="s">
        <v>229</v>
      </c>
      <c r="F469" s="684" t="s">
        <v>230</v>
      </c>
      <c r="G469" s="684" t="s">
        <v>231</v>
      </c>
      <c r="H469" s="667">
        <v>12</v>
      </c>
      <c r="I469" s="683">
        <v>10000</v>
      </c>
      <c r="J469" s="669"/>
      <c r="K469" s="670" t="s">
        <v>232</v>
      </c>
      <c r="L469" s="671">
        <v>0.33329999999999999</v>
      </c>
      <c r="M469" s="672">
        <v>0.33</v>
      </c>
      <c r="N469" s="672">
        <v>0.34</v>
      </c>
      <c r="O469" s="672">
        <v>1</v>
      </c>
      <c r="P469" s="669"/>
    </row>
    <row r="470" spans="1:16" ht="40.799999999999997" x14ac:dyDescent="0.3">
      <c r="A470" s="849"/>
      <c r="B470" s="848"/>
      <c r="C470" s="847" t="s">
        <v>233</v>
      </c>
      <c r="D470" s="669" t="s">
        <v>121</v>
      </c>
      <c r="E470" s="666" t="s">
        <v>234</v>
      </c>
      <c r="F470" s="669"/>
      <c r="G470" s="669"/>
      <c r="H470" s="667">
        <v>12</v>
      </c>
      <c r="I470" s="683">
        <v>2000</v>
      </c>
      <c r="J470" s="669"/>
      <c r="K470" s="670" t="s">
        <v>209</v>
      </c>
      <c r="L470" s="671">
        <v>0.33329999999999999</v>
      </c>
      <c r="M470" s="672">
        <v>0.33</v>
      </c>
      <c r="N470" s="672">
        <v>0.34</v>
      </c>
      <c r="O470" s="672">
        <v>1</v>
      </c>
      <c r="P470" s="669"/>
    </row>
    <row r="471" spans="1:16" ht="40.799999999999997" x14ac:dyDescent="0.3">
      <c r="A471" s="849"/>
      <c r="B471" s="848"/>
      <c r="C471" s="848"/>
      <c r="D471" s="666" t="s">
        <v>235</v>
      </c>
      <c r="E471" s="666" t="s">
        <v>236</v>
      </c>
      <c r="F471" s="669"/>
      <c r="G471" s="669"/>
      <c r="H471" s="667">
        <v>12</v>
      </c>
      <c r="I471" s="683">
        <v>3000</v>
      </c>
      <c r="J471" s="669"/>
      <c r="K471" s="670" t="s">
        <v>209</v>
      </c>
      <c r="L471" s="671">
        <v>0.33329999999999999</v>
      </c>
      <c r="M471" s="672">
        <v>0.33</v>
      </c>
      <c r="N471" s="672">
        <v>0.34</v>
      </c>
      <c r="O471" s="672">
        <v>1</v>
      </c>
      <c r="P471" s="669"/>
    </row>
    <row r="472" spans="1:16" ht="40.799999999999997" x14ac:dyDescent="0.3">
      <c r="A472" s="850"/>
      <c r="B472" s="851"/>
      <c r="C472" s="848"/>
      <c r="D472" s="685" t="s">
        <v>237</v>
      </c>
      <c r="E472" s="686"/>
      <c r="F472" s="669"/>
      <c r="G472" s="669"/>
      <c r="H472" s="667">
        <v>12</v>
      </c>
      <c r="I472" s="680">
        <v>4000</v>
      </c>
      <c r="J472" s="669"/>
      <c r="K472" s="670" t="s">
        <v>209</v>
      </c>
      <c r="L472" s="671">
        <v>0.33329999999999999</v>
      </c>
      <c r="M472" s="672">
        <v>0.33</v>
      </c>
      <c r="N472" s="672">
        <v>0.34</v>
      </c>
      <c r="O472" s="672">
        <v>1</v>
      </c>
      <c r="P472" s="669"/>
    </row>
    <row r="473" spans="1:16" ht="63.75" customHeight="1" x14ac:dyDescent="0.3">
      <c r="A473" s="896" t="s">
        <v>990</v>
      </c>
      <c r="B473" s="900" t="s">
        <v>574</v>
      </c>
      <c r="C473" s="661" t="s">
        <v>573</v>
      </c>
      <c r="D473" s="690" t="s">
        <v>633</v>
      </c>
      <c r="E473" s="691" t="s">
        <v>576</v>
      </c>
      <c r="F473" s="691" t="s">
        <v>577</v>
      </c>
      <c r="G473" s="692" t="s">
        <v>634</v>
      </c>
      <c r="H473" s="693">
        <v>12</v>
      </c>
      <c r="I473" s="694">
        <v>145000</v>
      </c>
      <c r="J473" s="695" t="s">
        <v>635</v>
      </c>
      <c r="K473" s="688" t="s">
        <v>580</v>
      </c>
      <c r="L473" s="689">
        <v>0.33329999999999999</v>
      </c>
      <c r="M473" s="696">
        <v>0.33</v>
      </c>
      <c r="N473" s="696">
        <v>0.34</v>
      </c>
      <c r="O473" s="696">
        <v>1.0033000000000001</v>
      </c>
      <c r="P473" s="697" t="s">
        <v>581</v>
      </c>
    </row>
    <row r="474" spans="1:16" ht="40.799999999999997" x14ac:dyDescent="0.3">
      <c r="A474" s="897"/>
      <c r="B474" s="901"/>
      <c r="C474" s="661" t="s">
        <v>903</v>
      </c>
      <c r="D474" s="690" t="s">
        <v>636</v>
      </c>
      <c r="E474" s="691" t="s">
        <v>576</v>
      </c>
      <c r="F474" s="691" t="s">
        <v>577</v>
      </c>
      <c r="G474" s="692" t="s">
        <v>637</v>
      </c>
      <c r="H474" s="693">
        <v>12</v>
      </c>
      <c r="I474" s="694">
        <v>800000</v>
      </c>
      <c r="J474" s="695" t="s">
        <v>638</v>
      </c>
      <c r="K474" s="688" t="s">
        <v>580</v>
      </c>
      <c r="L474" s="689">
        <v>0.33329999999999999</v>
      </c>
      <c r="M474" s="696">
        <v>0.33</v>
      </c>
      <c r="N474" s="696">
        <v>0.34</v>
      </c>
      <c r="O474" s="696">
        <v>1.0033000000000001</v>
      </c>
      <c r="P474" s="697"/>
    </row>
    <row r="475" spans="1:16" ht="40.799999999999997" x14ac:dyDescent="0.3">
      <c r="A475" s="897"/>
      <c r="B475" s="901"/>
      <c r="C475" s="661" t="s">
        <v>903</v>
      </c>
      <c r="D475" s="690" t="s">
        <v>639</v>
      </c>
      <c r="E475" s="691" t="s">
        <v>576</v>
      </c>
      <c r="F475" s="691" t="s">
        <v>577</v>
      </c>
      <c r="G475" s="692" t="s">
        <v>637</v>
      </c>
      <c r="H475" s="693">
        <v>12</v>
      </c>
      <c r="I475" s="694">
        <v>1250000</v>
      </c>
      <c r="J475" s="695" t="s">
        <v>640</v>
      </c>
      <c r="K475" s="688" t="s">
        <v>580</v>
      </c>
      <c r="L475" s="689">
        <v>0.33329999999999999</v>
      </c>
      <c r="M475" s="696">
        <v>0.33</v>
      </c>
      <c r="N475" s="696">
        <v>0.34</v>
      </c>
      <c r="O475" s="696">
        <v>1.0033000000000001</v>
      </c>
      <c r="P475" s="697"/>
    </row>
    <row r="476" spans="1:16" ht="30.6" x14ac:dyDescent="0.3">
      <c r="A476" s="897"/>
      <c r="B476" s="901"/>
      <c r="C476" s="661" t="s">
        <v>903</v>
      </c>
      <c r="D476" s="690" t="s">
        <v>641</v>
      </c>
      <c r="E476" s="691" t="s">
        <v>576</v>
      </c>
      <c r="F476" s="691" t="s">
        <v>577</v>
      </c>
      <c r="G476" s="692" t="s">
        <v>634</v>
      </c>
      <c r="H476" s="693">
        <v>12</v>
      </c>
      <c r="I476" s="694">
        <v>22000</v>
      </c>
      <c r="J476" s="695" t="s">
        <v>642</v>
      </c>
      <c r="K476" s="688" t="s">
        <v>580</v>
      </c>
      <c r="L476" s="689">
        <v>0.33329999999999999</v>
      </c>
      <c r="M476" s="696">
        <v>0.33</v>
      </c>
      <c r="N476" s="696">
        <v>0.34</v>
      </c>
      <c r="O476" s="696">
        <v>1.0033000000000001</v>
      </c>
      <c r="P476" s="697"/>
    </row>
    <row r="477" spans="1:16" ht="26.25" customHeight="1" x14ac:dyDescent="0.3">
      <c r="A477" s="897"/>
      <c r="B477" s="902"/>
      <c r="C477" s="661" t="s">
        <v>903</v>
      </c>
      <c r="D477" s="690" t="s">
        <v>1022</v>
      </c>
      <c r="E477" s="691"/>
      <c r="F477" s="691"/>
      <c r="G477" s="692"/>
      <c r="H477" s="693"/>
      <c r="I477" s="694">
        <v>26120</v>
      </c>
      <c r="J477" s="695"/>
      <c r="K477" s="688"/>
      <c r="L477" s="689"/>
      <c r="M477" s="696"/>
      <c r="N477" s="696"/>
      <c r="O477" s="696"/>
      <c r="P477" s="697"/>
    </row>
    <row r="478" spans="1:16" ht="56.25" customHeight="1" x14ac:dyDescent="0.3">
      <c r="A478" s="897"/>
      <c r="B478" s="899" t="s">
        <v>1027</v>
      </c>
      <c r="C478" s="189" t="s">
        <v>1007</v>
      </c>
      <c r="D478" s="661" t="s">
        <v>487</v>
      </c>
      <c r="E478" s="661" t="s">
        <v>488</v>
      </c>
      <c r="F478" s="661" t="s">
        <v>296</v>
      </c>
      <c r="G478" s="661" t="s">
        <v>489</v>
      </c>
      <c r="H478" s="693"/>
      <c r="I478" s="694">
        <v>400000</v>
      </c>
      <c r="J478" s="695"/>
      <c r="K478" s="688" t="s">
        <v>1007</v>
      </c>
      <c r="L478" s="689">
        <v>1</v>
      </c>
      <c r="M478" s="696"/>
      <c r="N478" s="696"/>
      <c r="O478" s="696">
        <v>1</v>
      </c>
      <c r="P478" s="697"/>
    </row>
    <row r="479" spans="1:16" ht="61.2" x14ac:dyDescent="0.3">
      <c r="A479" s="897"/>
      <c r="B479" s="899"/>
      <c r="C479" s="189" t="s">
        <v>1007</v>
      </c>
      <c r="D479" s="661" t="s">
        <v>490</v>
      </c>
      <c r="E479" s="661" t="s">
        <v>488</v>
      </c>
      <c r="F479" s="661" t="s">
        <v>296</v>
      </c>
      <c r="G479" s="661" t="s">
        <v>491</v>
      </c>
      <c r="H479" s="693"/>
      <c r="I479" s="694">
        <v>80000</v>
      </c>
      <c r="J479" s="695"/>
      <c r="K479" s="688" t="s">
        <v>1007</v>
      </c>
      <c r="L479" s="689">
        <v>1</v>
      </c>
      <c r="M479" s="696"/>
      <c r="N479" s="696"/>
      <c r="O479" s="696">
        <v>1</v>
      </c>
      <c r="P479" s="697"/>
    </row>
    <row r="480" spans="1:16" ht="91.8" x14ac:dyDescent="0.3">
      <c r="A480" s="898"/>
      <c r="B480" s="189" t="s">
        <v>574</v>
      </c>
      <c r="C480" s="661" t="s">
        <v>903</v>
      </c>
      <c r="D480" s="690" t="s">
        <v>1023</v>
      </c>
      <c r="E480" s="691" t="s">
        <v>576</v>
      </c>
      <c r="F480" s="691" t="s">
        <v>577</v>
      </c>
      <c r="G480" s="692" t="s">
        <v>634</v>
      </c>
      <c r="H480" s="693">
        <v>12</v>
      </c>
      <c r="I480" s="694">
        <v>200000</v>
      </c>
      <c r="J480" s="695" t="s">
        <v>642</v>
      </c>
      <c r="K480" s="688" t="s">
        <v>580</v>
      </c>
      <c r="L480" s="689">
        <v>0.33329999999999999</v>
      </c>
      <c r="M480" s="696">
        <v>0.33</v>
      </c>
      <c r="N480" s="696">
        <v>0.34</v>
      </c>
      <c r="O480" s="696">
        <v>1.0033000000000001</v>
      </c>
      <c r="P480" s="697"/>
    </row>
  </sheetData>
  <autoFilter ref="A3:O480" xr:uid="{00000000-0001-0000-0000-000000000000}"/>
  <mergeCells count="97">
    <mergeCell ref="A40:A70"/>
    <mergeCell ref="B40:B70"/>
    <mergeCell ref="A71:A81"/>
    <mergeCell ref="B71:B81"/>
    <mergeCell ref="B269:B290"/>
    <mergeCell ref="B108:B129"/>
    <mergeCell ref="A82:A107"/>
    <mergeCell ref="I85:I88"/>
    <mergeCell ref="D89:D91"/>
    <mergeCell ref="K291:K307"/>
    <mergeCell ref="B291:B307"/>
    <mergeCell ref="C291:C307"/>
    <mergeCell ref="G306:G307"/>
    <mergeCell ref="I89:I91"/>
    <mergeCell ref="D92:D94"/>
    <mergeCell ref="E92:E94"/>
    <mergeCell ref="I92:I94"/>
    <mergeCell ref="E100:E101"/>
    <mergeCell ref="C83:C107"/>
    <mergeCell ref="D85:D88"/>
    <mergeCell ref="E85:E88"/>
    <mergeCell ref="L1:O1"/>
    <mergeCell ref="P1:P3"/>
    <mergeCell ref="L2:O2"/>
    <mergeCell ref="A473:A480"/>
    <mergeCell ref="B478:B479"/>
    <mergeCell ref="B473:B477"/>
    <mergeCell ref="E89:E91"/>
    <mergeCell ref="A189:A268"/>
    <mergeCell ref="B189:B268"/>
    <mergeCell ref="A130:A165"/>
    <mergeCell ref="B130:B165"/>
    <mergeCell ref="A166:A188"/>
    <mergeCell ref="B166:B188"/>
    <mergeCell ref="A269:A290"/>
    <mergeCell ref="A108:A129"/>
    <mergeCell ref="B82:B107"/>
    <mergeCell ref="A31:A39"/>
    <mergeCell ref="B31:B39"/>
    <mergeCell ref="A4:A30"/>
    <mergeCell ref="B4:B30"/>
    <mergeCell ref="A1:A2"/>
    <mergeCell ref="B1:K2"/>
    <mergeCell ref="B326:B333"/>
    <mergeCell ref="B335:B336"/>
    <mergeCell ref="A291:A347"/>
    <mergeCell ref="C349:C350"/>
    <mergeCell ref="E349:E352"/>
    <mergeCell ref="C351:C352"/>
    <mergeCell ref="B308:B309"/>
    <mergeCell ref="E311:E314"/>
    <mergeCell ref="A349:A388"/>
    <mergeCell ref="B349:B388"/>
    <mergeCell ref="D371:D375"/>
    <mergeCell ref="C377:C383"/>
    <mergeCell ref="C385:C388"/>
    <mergeCell ref="C353:C355"/>
    <mergeCell ref="D353:D355"/>
    <mergeCell ref="E353:E355"/>
    <mergeCell ref="F311:F314"/>
    <mergeCell ref="B316:B319"/>
    <mergeCell ref="B322:B323"/>
    <mergeCell ref="E291:E307"/>
    <mergeCell ref="H291:H307"/>
    <mergeCell ref="C356:C357"/>
    <mergeCell ref="E356:E357"/>
    <mergeCell ref="O371:O375"/>
    <mergeCell ref="G373:G375"/>
    <mergeCell ref="F374:F375"/>
    <mergeCell ref="J374:J375"/>
    <mergeCell ref="E371:E375"/>
    <mergeCell ref="C359:C362"/>
    <mergeCell ref="G359:G362"/>
    <mergeCell ref="H371:H375"/>
    <mergeCell ref="K359:K362"/>
    <mergeCell ref="C363:C365"/>
    <mergeCell ref="C366:C367"/>
    <mergeCell ref="C368:C370"/>
    <mergeCell ref="C371:C376"/>
    <mergeCell ref="P374:P375"/>
    <mergeCell ref="I371:I375"/>
    <mergeCell ref="K371:K375"/>
    <mergeCell ref="L371:L375"/>
    <mergeCell ref="M371:M375"/>
    <mergeCell ref="N371:N375"/>
    <mergeCell ref="C464:C469"/>
    <mergeCell ref="C470:C472"/>
    <mergeCell ref="A449:A472"/>
    <mergeCell ref="B449:B472"/>
    <mergeCell ref="B422:B423"/>
    <mergeCell ref="B425:B426"/>
    <mergeCell ref="A389:A448"/>
    <mergeCell ref="I418:I419"/>
    <mergeCell ref="I420:I421"/>
    <mergeCell ref="I422:I423"/>
    <mergeCell ref="I424:I426"/>
    <mergeCell ref="I427:I428"/>
  </mergeCells>
  <pageMargins left="0.7" right="0.7" top="0.75" bottom="0.75" header="0.3" footer="0.3"/>
  <pageSetup scale="44" fitToHeight="0" orientation="landscape" horizontalDpi="1200" verticalDpi="12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3F77E-A0B4-4A48-882F-2CBE73D212F8}">
  <sheetPr>
    <tabColor theme="9" tint="0.39997558519241921"/>
  </sheetPr>
  <dimension ref="A1:U112"/>
  <sheetViews>
    <sheetView topLeftCell="E1" zoomScale="70" zoomScaleNormal="70" workbookViewId="0">
      <pane ySplit="1" topLeftCell="A98" activePane="bottomLeft" state="frozen"/>
      <selection activeCell="B1" sqref="B1"/>
      <selection pane="bottomLeft" activeCell="J101" sqref="J101"/>
    </sheetView>
  </sheetViews>
  <sheetFormatPr baseColWidth="10" defaultRowHeight="14.4" x14ac:dyDescent="0.3"/>
  <cols>
    <col min="1" max="1" width="0" hidden="1" customWidth="1"/>
    <col min="3" max="3" width="44.88671875" customWidth="1"/>
    <col min="4" max="4" width="35.6640625" hidden="1" customWidth="1"/>
    <col min="5" max="5" width="44.88671875" customWidth="1"/>
    <col min="6" max="6" width="37.33203125" customWidth="1"/>
    <col min="7" max="7" width="31.6640625" customWidth="1"/>
    <col min="8" max="8" width="26.109375" hidden="1" customWidth="1"/>
    <col min="10" max="10" width="20" customWidth="1"/>
    <col min="11" max="12" width="0" hidden="1" customWidth="1"/>
    <col min="16" max="16" width="0" hidden="1" customWidth="1"/>
    <col min="18" max="18" width="11.5546875" style="709"/>
    <col min="19" max="19" width="19.21875" style="709" customWidth="1"/>
    <col min="20" max="20" width="18.109375" style="709" customWidth="1"/>
  </cols>
  <sheetData>
    <row r="1" spans="1:20" ht="138" customHeight="1" x14ac:dyDescent="0.3">
      <c r="A1" s="720"/>
      <c r="B1" s="721" t="s">
        <v>7</v>
      </c>
      <c r="C1" s="722" t="s">
        <v>8</v>
      </c>
      <c r="D1" s="722" t="s">
        <v>9</v>
      </c>
      <c r="E1" s="722" t="s">
        <v>1063</v>
      </c>
      <c r="F1" s="722" t="s">
        <v>1064</v>
      </c>
      <c r="G1" s="722" t="s">
        <v>183</v>
      </c>
      <c r="H1" s="722" t="s">
        <v>13</v>
      </c>
      <c r="I1" s="722" t="s">
        <v>1065</v>
      </c>
      <c r="J1" s="722" t="s">
        <v>1066</v>
      </c>
      <c r="K1" s="177" t="s">
        <v>16</v>
      </c>
      <c r="L1" s="722" t="s">
        <v>1067</v>
      </c>
      <c r="M1" s="722" t="s">
        <v>293</v>
      </c>
      <c r="N1" s="722" t="s">
        <v>19</v>
      </c>
      <c r="O1" s="723" t="s">
        <v>294</v>
      </c>
      <c r="P1" s="723" t="s">
        <v>131</v>
      </c>
      <c r="Q1" s="724"/>
      <c r="R1" s="709" t="s">
        <v>1068</v>
      </c>
      <c r="S1" s="709" t="s">
        <v>1069</v>
      </c>
      <c r="T1" s="709" t="s">
        <v>1070</v>
      </c>
    </row>
    <row r="2" spans="1:20" ht="42" thickBot="1" x14ac:dyDescent="0.35">
      <c r="A2" s="735" t="s">
        <v>1071</v>
      </c>
      <c r="B2" s="733"/>
      <c r="C2" s="736" t="s">
        <v>310</v>
      </c>
      <c r="D2" s="727"/>
      <c r="E2" s="727" t="s">
        <v>311</v>
      </c>
      <c r="F2" s="732"/>
      <c r="G2" s="726" t="s">
        <v>312</v>
      </c>
      <c r="H2" s="729"/>
      <c r="I2" s="729">
        <v>12</v>
      </c>
      <c r="J2" s="730">
        <v>1200</v>
      </c>
      <c r="K2" s="734"/>
      <c r="L2" s="734"/>
      <c r="M2" s="727"/>
      <c r="N2" s="727"/>
      <c r="O2" s="731"/>
      <c r="P2" s="731"/>
      <c r="Q2" s="731"/>
    </row>
    <row r="3" spans="1:20" ht="55.8" thickBot="1" x14ac:dyDescent="0.35">
      <c r="A3" s="737" t="s">
        <v>1072</v>
      </c>
      <c r="B3" s="738"/>
      <c r="C3" s="738"/>
      <c r="D3" s="738"/>
      <c r="E3" s="727" t="s">
        <v>311</v>
      </c>
      <c r="F3" s="738"/>
      <c r="G3" s="726" t="s">
        <v>312</v>
      </c>
      <c r="H3" s="738"/>
      <c r="I3" s="738"/>
      <c r="J3" s="739">
        <v>0</v>
      </c>
      <c r="K3" s="740"/>
      <c r="L3" s="738"/>
      <c r="M3" s="738"/>
      <c r="N3" s="738"/>
      <c r="O3" s="741"/>
      <c r="P3" s="741"/>
      <c r="Q3" s="742"/>
    </row>
    <row r="4" spans="1:20" ht="97.2" thickBot="1" x14ac:dyDescent="0.35">
      <c r="A4" s="743" t="s">
        <v>1073</v>
      </c>
      <c r="B4" s="733"/>
      <c r="C4" s="744" t="s">
        <v>1074</v>
      </c>
      <c r="D4" s="726"/>
      <c r="E4" s="727" t="s">
        <v>313</v>
      </c>
      <c r="F4" s="727" t="s">
        <v>314</v>
      </c>
      <c r="G4" s="726" t="s">
        <v>315</v>
      </c>
      <c r="H4" s="729" t="s">
        <v>316</v>
      </c>
      <c r="I4" s="729">
        <v>5</v>
      </c>
      <c r="J4" s="730">
        <v>12000</v>
      </c>
      <c r="K4" s="730"/>
      <c r="L4" s="730"/>
      <c r="M4" s="727">
        <v>10</v>
      </c>
      <c r="N4" s="727">
        <v>45</v>
      </c>
      <c r="O4" s="731">
        <v>45</v>
      </c>
      <c r="P4" s="731"/>
      <c r="Q4" s="731"/>
    </row>
    <row r="5" spans="1:20" ht="110.4" x14ac:dyDescent="0.3">
      <c r="A5" s="940"/>
      <c r="B5" s="725"/>
      <c r="C5" s="726" t="s">
        <v>1075</v>
      </c>
      <c r="D5" s="745" t="s">
        <v>1076</v>
      </c>
      <c r="E5" s="746" t="s">
        <v>317</v>
      </c>
      <c r="F5" s="726" t="s">
        <v>318</v>
      </c>
      <c r="G5" s="727" t="s">
        <v>319</v>
      </c>
      <c r="H5" s="732" t="s">
        <v>320</v>
      </c>
      <c r="I5" s="729">
        <v>1</v>
      </c>
      <c r="J5" s="730">
        <v>15000</v>
      </c>
      <c r="K5" s="730"/>
      <c r="L5" s="730"/>
      <c r="M5" s="727">
        <v>20</v>
      </c>
      <c r="N5" s="727">
        <v>40</v>
      </c>
      <c r="O5" s="731">
        <v>40</v>
      </c>
      <c r="P5" s="731"/>
      <c r="Q5" s="731"/>
      <c r="R5" s="747">
        <v>0.1</v>
      </c>
      <c r="S5" s="709" t="s">
        <v>1077</v>
      </c>
      <c r="T5" s="709" t="s">
        <v>1078</v>
      </c>
    </row>
    <row r="6" spans="1:20" ht="79.8" thickBot="1" x14ac:dyDescent="0.35">
      <c r="A6" s="940"/>
      <c r="B6" s="725"/>
      <c r="C6" s="726" t="s">
        <v>1075</v>
      </c>
      <c r="D6" s="748" t="s">
        <v>1076</v>
      </c>
      <c r="E6" s="727" t="s">
        <v>321</v>
      </c>
      <c r="F6" s="727" t="s">
        <v>322</v>
      </c>
      <c r="G6" s="727" t="s">
        <v>323</v>
      </c>
      <c r="H6" s="727" t="s">
        <v>324</v>
      </c>
      <c r="I6" s="729">
        <v>1</v>
      </c>
      <c r="J6" s="730">
        <v>10000</v>
      </c>
      <c r="K6" s="730"/>
      <c r="L6" s="730"/>
      <c r="M6" s="727">
        <v>33</v>
      </c>
      <c r="N6" s="727">
        <v>33</v>
      </c>
      <c r="O6" s="731">
        <v>33</v>
      </c>
      <c r="P6" s="731"/>
      <c r="Q6" s="731"/>
      <c r="R6" s="747">
        <v>0.3</v>
      </c>
      <c r="T6" s="709" t="s">
        <v>1079</v>
      </c>
    </row>
    <row r="7" spans="1:20" ht="79.2" x14ac:dyDescent="0.3">
      <c r="A7" s="940"/>
      <c r="B7" s="725"/>
      <c r="C7" s="726" t="s">
        <v>1075</v>
      </c>
      <c r="D7" s="748" t="s">
        <v>1076</v>
      </c>
      <c r="E7" s="727" t="s">
        <v>325</v>
      </c>
      <c r="F7" s="727" t="s">
        <v>326</v>
      </c>
      <c r="G7" s="732" t="s">
        <v>327</v>
      </c>
      <c r="H7" s="727" t="s">
        <v>328</v>
      </c>
      <c r="I7" s="729">
        <v>3</v>
      </c>
      <c r="J7" s="730">
        <v>5000</v>
      </c>
      <c r="K7" s="730"/>
      <c r="L7" s="730"/>
      <c r="M7" s="727">
        <v>33</v>
      </c>
      <c r="N7" s="727">
        <v>33</v>
      </c>
      <c r="O7" s="731">
        <v>33</v>
      </c>
      <c r="P7" s="731"/>
      <c r="Q7" s="731"/>
      <c r="R7" s="747">
        <v>0.03</v>
      </c>
      <c r="S7" s="709" t="s">
        <v>1080</v>
      </c>
      <c r="T7" s="709" t="s">
        <v>1081</v>
      </c>
    </row>
    <row r="8" spans="1:20" ht="96.6" x14ac:dyDescent="0.3">
      <c r="A8" s="940"/>
      <c r="B8" s="725"/>
      <c r="C8" s="726" t="s">
        <v>1075</v>
      </c>
      <c r="D8" s="726" t="s">
        <v>1076</v>
      </c>
      <c r="E8" s="727" t="s">
        <v>329</v>
      </c>
      <c r="F8" s="727" t="s">
        <v>330</v>
      </c>
      <c r="G8" s="727" t="s">
        <v>331</v>
      </c>
      <c r="H8" s="727" t="s">
        <v>332</v>
      </c>
      <c r="I8" s="729">
        <v>12</v>
      </c>
      <c r="J8" s="730">
        <v>5000</v>
      </c>
      <c r="K8" s="730"/>
      <c r="L8" s="730"/>
      <c r="M8" s="727">
        <v>0</v>
      </c>
      <c r="N8" s="727">
        <v>100</v>
      </c>
      <c r="O8" s="731">
        <v>0</v>
      </c>
      <c r="P8" s="731"/>
      <c r="Q8" s="731"/>
      <c r="S8" s="709" t="s">
        <v>1082</v>
      </c>
    </row>
    <row r="9" spans="1:20" ht="96.6" x14ac:dyDescent="0.3">
      <c r="A9" s="940"/>
      <c r="B9" s="725"/>
      <c r="C9" s="749" t="s">
        <v>1075</v>
      </c>
      <c r="D9" s="726" t="s">
        <v>1076</v>
      </c>
      <c r="E9" s="726" t="s">
        <v>333</v>
      </c>
      <c r="F9" s="727" t="s">
        <v>334</v>
      </c>
      <c r="G9" s="726" t="s">
        <v>296</v>
      </c>
      <c r="H9" s="729" t="s">
        <v>335</v>
      </c>
      <c r="I9" s="729">
        <v>12</v>
      </c>
      <c r="J9" s="730">
        <v>10000</v>
      </c>
      <c r="K9" s="730"/>
      <c r="L9" s="730"/>
      <c r="M9" s="727">
        <v>33</v>
      </c>
      <c r="N9" s="727">
        <v>33</v>
      </c>
      <c r="O9" s="731">
        <v>33</v>
      </c>
      <c r="P9" s="731"/>
      <c r="Q9" s="731"/>
      <c r="R9" s="747">
        <v>0.1</v>
      </c>
      <c r="S9" s="709" t="s">
        <v>1083</v>
      </c>
      <c r="T9" s="709" t="s">
        <v>1084</v>
      </c>
    </row>
    <row r="10" spans="1:20" ht="96.6" x14ac:dyDescent="0.3">
      <c r="A10" s="940"/>
      <c r="B10" s="725"/>
      <c r="C10" s="749" t="s">
        <v>1075</v>
      </c>
      <c r="D10" s="726" t="s">
        <v>1076</v>
      </c>
      <c r="E10" s="727" t="s">
        <v>336</v>
      </c>
      <c r="F10" s="727" t="s">
        <v>337</v>
      </c>
      <c r="G10" s="727" t="s">
        <v>338</v>
      </c>
      <c r="H10" s="727" t="s">
        <v>339</v>
      </c>
      <c r="I10" s="734">
        <v>12</v>
      </c>
      <c r="J10" s="730">
        <v>5000</v>
      </c>
      <c r="K10" s="730"/>
      <c r="L10" s="730"/>
      <c r="M10" s="727">
        <v>33</v>
      </c>
      <c r="N10" s="727">
        <v>33</v>
      </c>
      <c r="O10" s="731">
        <v>33</v>
      </c>
      <c r="P10" s="731"/>
      <c r="Q10" s="750">
        <v>50000</v>
      </c>
      <c r="R10" s="747">
        <v>0.03</v>
      </c>
      <c r="S10" s="709" t="s">
        <v>1080</v>
      </c>
      <c r="T10" s="709" t="s">
        <v>1081</v>
      </c>
    </row>
    <row r="11" spans="1:20" x14ac:dyDescent="0.3">
      <c r="A11" s="751"/>
      <c r="B11" s="732"/>
      <c r="C11" s="732"/>
      <c r="D11" s="732"/>
      <c r="E11" s="727"/>
      <c r="F11" s="732"/>
      <c r="G11" s="727"/>
      <c r="H11" s="727"/>
      <c r="I11" s="729"/>
      <c r="J11" s="730"/>
      <c r="K11" s="734"/>
      <c r="L11" s="734"/>
      <c r="M11" s="752"/>
      <c r="N11" s="727"/>
      <c r="O11" s="731"/>
      <c r="P11" s="731"/>
      <c r="Q11" s="753">
        <v>50000</v>
      </c>
    </row>
    <row r="12" spans="1:20" ht="156" x14ac:dyDescent="0.3">
      <c r="A12" s="941" t="s">
        <v>1085</v>
      </c>
      <c r="B12" s="725"/>
      <c r="C12" s="754" t="s">
        <v>1086</v>
      </c>
      <c r="D12" s="755" t="s">
        <v>1087</v>
      </c>
      <c r="E12" s="727" t="s">
        <v>340</v>
      </c>
      <c r="F12" s="727" t="s">
        <v>341</v>
      </c>
      <c r="G12" s="727" t="s">
        <v>342</v>
      </c>
      <c r="H12" s="727" t="s">
        <v>343</v>
      </c>
      <c r="I12" s="732">
        <v>12</v>
      </c>
      <c r="J12" s="730">
        <v>14000</v>
      </c>
      <c r="K12" s="730"/>
      <c r="L12" s="730"/>
      <c r="M12" s="727">
        <v>33</v>
      </c>
      <c r="N12" s="727">
        <v>33</v>
      </c>
      <c r="O12" s="731">
        <v>33</v>
      </c>
      <c r="P12" s="731"/>
      <c r="Q12" s="731"/>
      <c r="R12" s="747">
        <v>0.25</v>
      </c>
      <c r="S12" s="709" t="s">
        <v>1088</v>
      </c>
    </row>
    <row r="13" spans="1:20" ht="156" x14ac:dyDescent="0.3">
      <c r="A13" s="941"/>
      <c r="B13" s="725"/>
      <c r="C13" s="756" t="s">
        <v>1086</v>
      </c>
      <c r="D13" s="755" t="s">
        <v>1087</v>
      </c>
      <c r="E13" s="727" t="s">
        <v>344</v>
      </c>
      <c r="F13" s="727" t="s">
        <v>345</v>
      </c>
      <c r="G13" s="727" t="s">
        <v>296</v>
      </c>
      <c r="H13" s="727" t="s">
        <v>346</v>
      </c>
      <c r="I13" s="726">
        <v>2</v>
      </c>
      <c r="J13" s="757">
        <v>7000</v>
      </c>
      <c r="K13" s="757"/>
      <c r="L13" s="757"/>
      <c r="M13" s="727"/>
      <c r="N13" s="727">
        <v>100</v>
      </c>
      <c r="O13" s="731"/>
      <c r="P13" s="731"/>
      <c r="Q13" s="731"/>
      <c r="S13" s="709" t="s">
        <v>1089</v>
      </c>
    </row>
    <row r="14" spans="1:20" ht="156" x14ac:dyDescent="0.3">
      <c r="A14" s="941"/>
      <c r="B14" s="725"/>
      <c r="C14" s="756" t="s">
        <v>1086</v>
      </c>
      <c r="D14" s="755" t="s">
        <v>1087</v>
      </c>
      <c r="E14" s="727" t="s">
        <v>347</v>
      </c>
      <c r="F14" s="727" t="s">
        <v>348</v>
      </c>
      <c r="G14" s="727" t="s">
        <v>296</v>
      </c>
      <c r="H14" s="727" t="s">
        <v>346</v>
      </c>
      <c r="I14" s="758">
        <v>12</v>
      </c>
      <c r="J14" s="757">
        <v>4000</v>
      </c>
      <c r="K14" s="757"/>
      <c r="L14" s="757"/>
      <c r="M14" s="727">
        <v>33</v>
      </c>
      <c r="N14" s="727">
        <v>33</v>
      </c>
      <c r="O14" s="731">
        <v>34</v>
      </c>
      <c r="P14" s="731"/>
      <c r="Q14" s="731"/>
      <c r="S14" s="709" t="s">
        <v>1089</v>
      </c>
    </row>
    <row r="15" spans="1:20" ht="57.6" x14ac:dyDescent="0.3">
      <c r="A15" s="941"/>
      <c r="B15" s="725"/>
      <c r="C15" s="755"/>
      <c r="D15" s="759" t="s">
        <v>1090</v>
      </c>
      <c r="E15" s="727" t="s">
        <v>349</v>
      </c>
      <c r="F15" s="727" t="s">
        <v>350</v>
      </c>
      <c r="G15" s="727" t="s">
        <v>296</v>
      </c>
      <c r="H15" s="727" t="s">
        <v>351</v>
      </c>
      <c r="I15" s="726">
        <v>6</v>
      </c>
      <c r="J15" s="757">
        <v>5000</v>
      </c>
      <c r="K15" s="757"/>
      <c r="L15" s="757"/>
      <c r="M15" s="727">
        <v>10</v>
      </c>
      <c r="N15" s="727">
        <v>45</v>
      </c>
      <c r="O15" s="731">
        <v>45</v>
      </c>
      <c r="P15" s="731"/>
      <c r="Q15" s="750">
        <v>30000</v>
      </c>
      <c r="R15" s="747">
        <v>0.1</v>
      </c>
      <c r="S15" s="709" t="s">
        <v>1091</v>
      </c>
      <c r="T15" s="709" t="s">
        <v>1092</v>
      </c>
    </row>
    <row r="16" spans="1:20" x14ac:dyDescent="0.3">
      <c r="A16" s="752"/>
      <c r="B16" s="731"/>
      <c r="C16" s="731"/>
      <c r="D16" s="731"/>
      <c r="E16" s="731"/>
      <c r="F16" s="731"/>
      <c r="G16" s="731"/>
      <c r="H16" s="731"/>
      <c r="I16" s="731"/>
      <c r="J16" s="730"/>
      <c r="K16" s="734"/>
      <c r="L16" s="734"/>
      <c r="M16" s="752"/>
      <c r="N16" s="727"/>
      <c r="O16" s="731"/>
      <c r="P16" s="731"/>
      <c r="Q16" s="760"/>
    </row>
    <row r="17" spans="1:20" ht="110.4" x14ac:dyDescent="0.3">
      <c r="A17" s="942"/>
      <c r="B17" s="725"/>
      <c r="C17" s="746" t="s">
        <v>1093</v>
      </c>
      <c r="D17" s="755" t="s">
        <v>1094</v>
      </c>
      <c r="E17" s="727" t="s">
        <v>352</v>
      </c>
      <c r="F17" s="727" t="s">
        <v>353</v>
      </c>
      <c r="G17" s="727" t="s">
        <v>354</v>
      </c>
      <c r="H17" s="726" t="s">
        <v>355</v>
      </c>
      <c r="I17" s="729">
        <v>12</v>
      </c>
      <c r="J17" s="730">
        <v>5000</v>
      </c>
      <c r="K17" s="734"/>
      <c r="L17" s="734"/>
      <c r="M17" s="727">
        <v>33</v>
      </c>
      <c r="N17" s="727">
        <v>33</v>
      </c>
      <c r="O17" s="731">
        <v>33</v>
      </c>
      <c r="P17" s="731"/>
      <c r="Q17" s="731"/>
    </row>
    <row r="18" spans="1:20" ht="110.4" x14ac:dyDescent="0.3">
      <c r="A18" s="942"/>
      <c r="B18" s="725"/>
      <c r="C18" s="746" t="s">
        <v>1093</v>
      </c>
      <c r="D18" s="728" t="s">
        <v>1095</v>
      </c>
      <c r="E18" s="727" t="s">
        <v>356</v>
      </c>
      <c r="F18" s="727" t="s">
        <v>357</v>
      </c>
      <c r="G18" s="727" t="s">
        <v>358</v>
      </c>
      <c r="H18" s="727" t="s">
        <v>359</v>
      </c>
      <c r="I18" s="729">
        <v>12</v>
      </c>
      <c r="J18" s="730">
        <v>5000</v>
      </c>
      <c r="K18" s="730"/>
      <c r="L18" s="730"/>
      <c r="M18" s="727">
        <v>33</v>
      </c>
      <c r="N18" s="727">
        <v>33</v>
      </c>
      <c r="O18" s="731">
        <v>33</v>
      </c>
      <c r="P18" s="731"/>
      <c r="Q18" s="731"/>
    </row>
    <row r="19" spans="1:20" ht="138" x14ac:dyDescent="0.3">
      <c r="A19" s="942"/>
      <c r="B19" s="725"/>
      <c r="C19" s="746" t="s">
        <v>1093</v>
      </c>
      <c r="D19" s="755" t="s">
        <v>1094</v>
      </c>
      <c r="E19" s="727" t="s">
        <v>360</v>
      </c>
      <c r="F19" s="727" t="s">
        <v>361</v>
      </c>
      <c r="G19" s="727" t="s">
        <v>362</v>
      </c>
      <c r="H19" s="727" t="s">
        <v>363</v>
      </c>
      <c r="I19" s="729">
        <v>3</v>
      </c>
      <c r="J19" s="730">
        <v>5000</v>
      </c>
      <c r="K19" s="730"/>
      <c r="L19" s="730"/>
      <c r="M19" s="727"/>
      <c r="N19" s="727">
        <v>100</v>
      </c>
      <c r="O19" s="731"/>
      <c r="P19" s="731"/>
      <c r="Q19" s="731"/>
    </row>
    <row r="20" spans="1:20" x14ac:dyDescent="0.3">
      <c r="A20" s="942"/>
      <c r="B20" s="944"/>
      <c r="C20" s="947" t="s">
        <v>1093</v>
      </c>
      <c r="D20" s="947" t="s">
        <v>1095</v>
      </c>
      <c r="E20" s="950" t="s">
        <v>364</v>
      </c>
      <c r="F20" s="950" t="s">
        <v>365</v>
      </c>
      <c r="G20" s="950" t="s">
        <v>366</v>
      </c>
      <c r="H20" s="964" t="s">
        <v>367</v>
      </c>
      <c r="I20" s="965">
        <v>12</v>
      </c>
      <c r="J20" s="970">
        <v>8000</v>
      </c>
      <c r="K20" s="970"/>
      <c r="L20" s="970"/>
      <c r="M20" s="970">
        <v>33</v>
      </c>
      <c r="N20" s="970">
        <v>33</v>
      </c>
      <c r="O20" s="970">
        <v>33</v>
      </c>
      <c r="P20" s="970"/>
      <c r="Q20" s="970"/>
      <c r="R20" s="961">
        <v>0</v>
      </c>
      <c r="S20" s="963" t="s">
        <v>1096</v>
      </c>
      <c r="T20" s="963" t="s">
        <v>1097</v>
      </c>
    </row>
    <row r="21" spans="1:20" x14ac:dyDescent="0.3">
      <c r="A21" s="942"/>
      <c r="B21" s="945"/>
      <c r="C21" s="948"/>
      <c r="D21" s="948"/>
      <c r="E21" s="950"/>
      <c r="F21" s="950"/>
      <c r="G21" s="950"/>
      <c r="H21" s="964"/>
      <c r="I21" s="965"/>
      <c r="J21" s="970"/>
      <c r="K21" s="970"/>
      <c r="L21" s="970"/>
      <c r="M21" s="970"/>
      <c r="N21" s="970"/>
      <c r="O21" s="970"/>
      <c r="P21" s="970"/>
      <c r="Q21" s="970"/>
      <c r="R21" s="962"/>
      <c r="S21" s="963"/>
      <c r="T21" s="963"/>
    </row>
    <row r="22" spans="1:20" x14ac:dyDescent="0.3">
      <c r="A22" s="942"/>
      <c r="B22" s="945"/>
      <c r="C22" s="948"/>
      <c r="D22" s="948"/>
      <c r="E22" s="950"/>
      <c r="F22" s="950"/>
      <c r="G22" s="950"/>
      <c r="H22" s="964"/>
      <c r="I22" s="965"/>
      <c r="J22" s="970"/>
      <c r="K22" s="970"/>
      <c r="L22" s="970"/>
      <c r="M22" s="970"/>
      <c r="N22" s="970"/>
      <c r="O22" s="970"/>
      <c r="P22" s="970"/>
      <c r="Q22" s="970"/>
      <c r="R22" s="962"/>
      <c r="S22" s="963"/>
      <c r="T22" s="963"/>
    </row>
    <row r="23" spans="1:20" x14ac:dyDescent="0.3">
      <c r="A23" s="942"/>
      <c r="B23" s="945"/>
      <c r="C23" s="948"/>
      <c r="D23" s="948"/>
      <c r="E23" s="950"/>
      <c r="F23" s="950"/>
      <c r="G23" s="950"/>
      <c r="H23" s="964"/>
      <c r="I23" s="965"/>
      <c r="J23" s="970"/>
      <c r="K23" s="970"/>
      <c r="L23" s="970"/>
      <c r="M23" s="970"/>
      <c r="N23" s="970"/>
      <c r="O23" s="970"/>
      <c r="P23" s="970"/>
      <c r="Q23" s="970"/>
      <c r="R23" s="962"/>
      <c r="S23" s="963"/>
      <c r="T23" s="963"/>
    </row>
    <row r="24" spans="1:20" x14ac:dyDescent="0.3">
      <c r="A24" s="942"/>
      <c r="B24" s="946"/>
      <c r="C24" s="949"/>
      <c r="D24" s="949"/>
      <c r="E24" s="950"/>
      <c r="F24" s="971"/>
      <c r="G24" s="950"/>
      <c r="H24" s="964"/>
      <c r="I24" s="965"/>
      <c r="J24" s="970"/>
      <c r="K24" s="970"/>
      <c r="L24" s="970"/>
      <c r="M24" s="970"/>
      <c r="N24" s="970"/>
      <c r="O24" s="970"/>
      <c r="P24" s="970"/>
      <c r="Q24" s="970"/>
      <c r="R24" s="962"/>
      <c r="S24" s="963"/>
      <c r="T24" s="963"/>
    </row>
    <row r="25" spans="1:20" x14ac:dyDescent="0.3">
      <c r="A25" s="942"/>
      <c r="B25" s="944"/>
      <c r="C25" s="947" t="s">
        <v>1093</v>
      </c>
      <c r="D25" s="947" t="s">
        <v>1095</v>
      </c>
      <c r="E25" s="969" t="s">
        <v>368</v>
      </c>
      <c r="F25" s="761" t="s">
        <v>1098</v>
      </c>
      <c r="G25" s="950" t="s">
        <v>369</v>
      </c>
      <c r="H25" s="762" t="s">
        <v>1099</v>
      </c>
      <c r="I25" s="965">
        <v>12</v>
      </c>
      <c r="J25" s="970">
        <v>5000</v>
      </c>
      <c r="K25" s="965"/>
      <c r="L25" s="966"/>
      <c r="M25" s="966">
        <v>33</v>
      </c>
      <c r="N25" s="966">
        <v>33</v>
      </c>
      <c r="O25" s="966">
        <v>33</v>
      </c>
      <c r="P25" s="966"/>
      <c r="Q25" s="966"/>
      <c r="R25" s="961">
        <v>0.2</v>
      </c>
      <c r="S25" s="963"/>
      <c r="T25" s="963"/>
    </row>
    <row r="26" spans="1:20" ht="27.6" x14ac:dyDescent="0.3">
      <c r="A26" s="942"/>
      <c r="B26" s="945"/>
      <c r="C26" s="948"/>
      <c r="D26" s="948"/>
      <c r="E26" s="969"/>
      <c r="F26" s="763" t="s">
        <v>1100</v>
      </c>
      <c r="G26" s="950"/>
      <c r="H26" s="762" t="s">
        <v>1101</v>
      </c>
      <c r="I26" s="965"/>
      <c r="J26" s="970"/>
      <c r="K26" s="965"/>
      <c r="L26" s="967"/>
      <c r="M26" s="967"/>
      <c r="N26" s="967"/>
      <c r="O26" s="967"/>
      <c r="P26" s="967"/>
      <c r="Q26" s="967"/>
      <c r="R26" s="962"/>
      <c r="S26" s="963"/>
      <c r="T26" s="963"/>
    </row>
    <row r="27" spans="1:20" ht="27.6" x14ac:dyDescent="0.3">
      <c r="A27" s="942"/>
      <c r="B27" s="945"/>
      <c r="C27" s="948"/>
      <c r="D27" s="948"/>
      <c r="E27" s="969"/>
      <c r="F27" s="763" t="s">
        <v>1102</v>
      </c>
      <c r="G27" s="950"/>
      <c r="H27" s="762" t="s">
        <v>1103</v>
      </c>
      <c r="I27" s="965"/>
      <c r="J27" s="970"/>
      <c r="K27" s="965"/>
      <c r="L27" s="967"/>
      <c r="M27" s="967"/>
      <c r="N27" s="967"/>
      <c r="O27" s="967"/>
      <c r="P27" s="967"/>
      <c r="Q27" s="967"/>
      <c r="R27" s="962"/>
      <c r="S27" s="963"/>
      <c r="T27" s="963"/>
    </row>
    <row r="28" spans="1:20" x14ac:dyDescent="0.3">
      <c r="A28" s="942"/>
      <c r="B28" s="945"/>
      <c r="C28" s="948"/>
      <c r="D28" s="948"/>
      <c r="E28" s="969"/>
      <c r="F28" s="763" t="s">
        <v>1104</v>
      </c>
      <c r="G28" s="950"/>
      <c r="H28" s="762" t="s">
        <v>1105</v>
      </c>
      <c r="I28" s="965"/>
      <c r="J28" s="970"/>
      <c r="K28" s="965"/>
      <c r="L28" s="967"/>
      <c r="M28" s="967"/>
      <c r="N28" s="967"/>
      <c r="O28" s="967"/>
      <c r="P28" s="967"/>
      <c r="Q28" s="967"/>
      <c r="R28" s="962"/>
      <c r="S28" s="963"/>
      <c r="T28" s="963"/>
    </row>
    <row r="29" spans="1:20" ht="27.6" x14ac:dyDescent="0.3">
      <c r="A29" s="942"/>
      <c r="B29" s="945"/>
      <c r="C29" s="948"/>
      <c r="D29" s="948"/>
      <c r="E29" s="969"/>
      <c r="F29" s="763" t="s">
        <v>1106</v>
      </c>
      <c r="G29" s="950"/>
      <c r="H29" s="762" t="s">
        <v>1107</v>
      </c>
      <c r="I29" s="965"/>
      <c r="J29" s="970"/>
      <c r="K29" s="965"/>
      <c r="L29" s="967"/>
      <c r="M29" s="967"/>
      <c r="N29" s="967"/>
      <c r="O29" s="967"/>
      <c r="P29" s="967"/>
      <c r="Q29" s="967"/>
      <c r="R29" s="962"/>
      <c r="S29" s="963"/>
      <c r="T29" s="963"/>
    </row>
    <row r="30" spans="1:20" x14ac:dyDescent="0.3">
      <c r="A30" s="942"/>
      <c r="B30" s="946"/>
      <c r="C30" s="949"/>
      <c r="D30" s="949"/>
      <c r="E30" s="969"/>
      <c r="F30" s="764"/>
      <c r="G30" s="950"/>
      <c r="H30" s="762" t="s">
        <v>1108</v>
      </c>
      <c r="I30" s="965"/>
      <c r="J30" s="970"/>
      <c r="K30" s="965"/>
      <c r="L30" s="968"/>
      <c r="M30" s="968"/>
      <c r="N30" s="968"/>
      <c r="O30" s="968"/>
      <c r="P30" s="968"/>
      <c r="Q30" s="968"/>
      <c r="R30" s="962"/>
      <c r="S30" s="963"/>
      <c r="T30" s="963"/>
    </row>
    <row r="31" spans="1:20" x14ac:dyDescent="0.3">
      <c r="A31" s="942"/>
      <c r="B31" s="944"/>
      <c r="C31" s="947" t="s">
        <v>1093</v>
      </c>
      <c r="D31" s="947" t="s">
        <v>1095</v>
      </c>
      <c r="E31" s="964" t="s">
        <v>370</v>
      </c>
      <c r="F31" s="950" t="s">
        <v>371</v>
      </c>
      <c r="G31" s="950" t="s">
        <v>372</v>
      </c>
      <c r="H31" s="762" t="s">
        <v>1109</v>
      </c>
      <c r="I31" s="965">
        <v>12</v>
      </c>
      <c r="J31" s="970">
        <v>10000</v>
      </c>
      <c r="K31" s="966"/>
      <c r="L31" s="966"/>
      <c r="M31" s="966">
        <v>33</v>
      </c>
      <c r="N31" s="966">
        <v>33</v>
      </c>
      <c r="O31" s="966">
        <v>33</v>
      </c>
      <c r="P31" s="966"/>
      <c r="Q31" s="966"/>
      <c r="R31" s="961">
        <v>0</v>
      </c>
      <c r="S31" s="961"/>
      <c r="T31" s="961"/>
    </row>
    <row r="32" spans="1:20" ht="27.6" x14ac:dyDescent="0.3">
      <c r="A32" s="942"/>
      <c r="B32" s="945"/>
      <c r="C32" s="948"/>
      <c r="D32" s="948"/>
      <c r="E32" s="964"/>
      <c r="F32" s="950"/>
      <c r="G32" s="950"/>
      <c r="H32" s="762" t="s">
        <v>1110</v>
      </c>
      <c r="I32" s="965"/>
      <c r="J32" s="970"/>
      <c r="K32" s="967"/>
      <c r="L32" s="967"/>
      <c r="M32" s="967"/>
      <c r="N32" s="967"/>
      <c r="O32" s="967"/>
      <c r="P32" s="967"/>
      <c r="Q32" s="967"/>
      <c r="R32" s="961"/>
      <c r="S32" s="961"/>
      <c r="T32" s="961"/>
    </row>
    <row r="33" spans="1:20" x14ac:dyDescent="0.3">
      <c r="A33" s="942"/>
      <c r="B33" s="945"/>
      <c r="C33" s="948"/>
      <c r="D33" s="948"/>
      <c r="E33" s="964"/>
      <c r="F33" s="950"/>
      <c r="G33" s="950"/>
      <c r="H33" s="762" t="s">
        <v>1111</v>
      </c>
      <c r="I33" s="965"/>
      <c r="J33" s="970"/>
      <c r="K33" s="967"/>
      <c r="L33" s="967"/>
      <c r="M33" s="967"/>
      <c r="N33" s="967"/>
      <c r="O33" s="967"/>
      <c r="P33" s="967"/>
      <c r="Q33" s="967"/>
      <c r="R33" s="961"/>
      <c r="S33" s="961"/>
      <c r="T33" s="961"/>
    </row>
    <row r="34" spans="1:20" x14ac:dyDescent="0.3">
      <c r="A34" s="942"/>
      <c r="B34" s="945"/>
      <c r="C34" s="948"/>
      <c r="D34" s="948"/>
      <c r="E34" s="964"/>
      <c r="F34" s="950"/>
      <c r="G34" s="950"/>
      <c r="H34" s="762" t="s">
        <v>1112</v>
      </c>
      <c r="I34" s="965"/>
      <c r="J34" s="970"/>
      <c r="K34" s="967"/>
      <c r="L34" s="967"/>
      <c r="M34" s="967"/>
      <c r="N34" s="967"/>
      <c r="O34" s="967"/>
      <c r="P34" s="967"/>
      <c r="Q34" s="967"/>
      <c r="R34" s="961"/>
      <c r="S34" s="961"/>
      <c r="T34" s="961"/>
    </row>
    <row r="35" spans="1:20" ht="27.6" x14ac:dyDescent="0.3">
      <c r="A35" s="942"/>
      <c r="B35" s="946"/>
      <c r="C35" s="949"/>
      <c r="D35" s="949"/>
      <c r="E35" s="964"/>
      <c r="F35" s="950"/>
      <c r="G35" s="950"/>
      <c r="H35" s="762" t="s">
        <v>1113</v>
      </c>
      <c r="I35" s="965"/>
      <c r="J35" s="970"/>
      <c r="K35" s="968"/>
      <c r="L35" s="968"/>
      <c r="M35" s="968"/>
      <c r="N35" s="968"/>
      <c r="O35" s="968"/>
      <c r="P35" s="968"/>
      <c r="Q35" s="968"/>
      <c r="R35" s="961"/>
      <c r="S35" s="961"/>
      <c r="T35" s="961"/>
    </row>
    <row r="36" spans="1:20" ht="110.4" x14ac:dyDescent="0.3">
      <c r="A36" s="942"/>
      <c r="B36" s="725"/>
      <c r="C36" s="746" t="s">
        <v>1093</v>
      </c>
      <c r="D36" s="749" t="s">
        <v>1094</v>
      </c>
      <c r="E36" s="727" t="s">
        <v>373</v>
      </c>
      <c r="F36" s="727" t="s">
        <v>374</v>
      </c>
      <c r="G36" s="727" t="s">
        <v>296</v>
      </c>
      <c r="H36" s="764" t="s">
        <v>375</v>
      </c>
      <c r="I36" s="729">
        <v>4</v>
      </c>
      <c r="J36" s="730">
        <v>5000</v>
      </c>
      <c r="K36" s="730"/>
      <c r="L36" s="730"/>
      <c r="M36" s="727"/>
      <c r="N36" s="727"/>
      <c r="O36" s="731">
        <v>100</v>
      </c>
      <c r="P36" s="731"/>
      <c r="Q36" s="731"/>
      <c r="R36" s="765"/>
      <c r="S36" s="765" t="s">
        <v>1114</v>
      </c>
      <c r="T36" s="765"/>
    </row>
    <row r="37" spans="1:20" ht="111" thickBot="1" x14ac:dyDescent="0.35">
      <c r="A37" s="942"/>
      <c r="B37" s="725"/>
      <c r="C37" s="766" t="s">
        <v>1093</v>
      </c>
      <c r="D37" s="726" t="s">
        <v>1094</v>
      </c>
      <c r="E37" s="727" t="s">
        <v>376</v>
      </c>
      <c r="F37" s="727" t="s">
        <v>377</v>
      </c>
      <c r="G37" s="761" t="s">
        <v>378</v>
      </c>
      <c r="H37" s="767">
        <v>1</v>
      </c>
      <c r="I37" s="768">
        <v>12</v>
      </c>
      <c r="J37" s="769">
        <v>2000</v>
      </c>
      <c r="K37" s="769"/>
      <c r="L37" s="769"/>
      <c r="M37" s="727">
        <v>33</v>
      </c>
      <c r="N37" s="727">
        <v>33</v>
      </c>
      <c r="O37" s="731">
        <v>33</v>
      </c>
      <c r="P37" s="731"/>
      <c r="Q37" s="731"/>
      <c r="R37" s="770">
        <v>0</v>
      </c>
      <c r="S37" s="771"/>
      <c r="T37" s="771" t="s">
        <v>1115</v>
      </c>
    </row>
    <row r="38" spans="1:20" x14ac:dyDescent="0.3">
      <c r="A38" s="942"/>
      <c r="B38" s="944"/>
      <c r="C38" s="947" t="s">
        <v>1093</v>
      </c>
      <c r="D38" s="947" t="s">
        <v>1095</v>
      </c>
      <c r="E38" s="951" t="s">
        <v>379</v>
      </c>
      <c r="F38" s="969" t="s">
        <v>380</v>
      </c>
      <c r="G38" s="772" t="s">
        <v>1116</v>
      </c>
      <c r="H38" s="979">
        <v>1</v>
      </c>
      <c r="I38" s="980">
        <v>4</v>
      </c>
      <c r="J38" s="970">
        <v>7000</v>
      </c>
      <c r="K38" s="966"/>
      <c r="L38" s="966"/>
      <c r="M38" s="966">
        <v>33</v>
      </c>
      <c r="N38" s="966">
        <v>33</v>
      </c>
      <c r="O38" s="966">
        <v>33</v>
      </c>
      <c r="P38" s="966"/>
      <c r="Q38" s="966"/>
      <c r="R38" s="961">
        <v>0.33</v>
      </c>
      <c r="S38" s="975" t="s">
        <v>1117</v>
      </c>
      <c r="T38" s="962"/>
    </row>
    <row r="39" spans="1:20" ht="27.6" x14ac:dyDescent="0.3">
      <c r="A39" s="942"/>
      <c r="B39" s="945"/>
      <c r="C39" s="948"/>
      <c r="D39" s="948"/>
      <c r="E39" s="951"/>
      <c r="F39" s="969"/>
      <c r="G39" s="773" t="s">
        <v>1118</v>
      </c>
      <c r="H39" s="979"/>
      <c r="I39" s="980"/>
      <c r="J39" s="970"/>
      <c r="K39" s="967"/>
      <c r="L39" s="967"/>
      <c r="M39" s="967"/>
      <c r="N39" s="967"/>
      <c r="O39" s="967"/>
      <c r="P39" s="967"/>
      <c r="Q39" s="967"/>
      <c r="R39" s="962"/>
      <c r="S39" s="975"/>
      <c r="T39" s="962"/>
    </row>
    <row r="40" spans="1:20" ht="55.2" customHeight="1" thickBot="1" x14ac:dyDescent="0.35">
      <c r="A40" s="942"/>
      <c r="B40" s="946"/>
      <c r="C40" s="949"/>
      <c r="D40" s="949"/>
      <c r="E40" s="951"/>
      <c r="F40" s="969"/>
      <c r="G40" s="774" t="s">
        <v>1119</v>
      </c>
      <c r="H40" s="979"/>
      <c r="I40" s="980"/>
      <c r="J40" s="970"/>
      <c r="K40" s="968"/>
      <c r="L40" s="968"/>
      <c r="M40" s="968"/>
      <c r="N40" s="968"/>
      <c r="O40" s="968"/>
      <c r="P40" s="968"/>
      <c r="Q40" s="968"/>
      <c r="R40" s="962"/>
      <c r="S40" s="975"/>
      <c r="T40" s="962"/>
    </row>
    <row r="41" spans="1:20" ht="110.4" x14ac:dyDescent="0.3">
      <c r="A41" s="942"/>
      <c r="B41" s="725"/>
      <c r="C41" s="746" t="s">
        <v>1093</v>
      </c>
      <c r="D41" s="726"/>
      <c r="E41" s="727" t="s">
        <v>381</v>
      </c>
      <c r="F41" s="727" t="s">
        <v>382</v>
      </c>
      <c r="G41" s="764" t="s">
        <v>296</v>
      </c>
      <c r="H41" s="767">
        <v>1</v>
      </c>
      <c r="I41" s="729">
        <v>6</v>
      </c>
      <c r="J41" s="730">
        <v>3000</v>
      </c>
      <c r="K41" s="730"/>
      <c r="L41" s="730"/>
      <c r="M41" s="727">
        <v>33</v>
      </c>
      <c r="N41" s="727">
        <v>33</v>
      </c>
      <c r="O41" s="731">
        <v>33</v>
      </c>
      <c r="P41" s="731"/>
      <c r="Q41" s="731"/>
      <c r="R41" s="771"/>
      <c r="S41" s="771" t="s">
        <v>1120</v>
      </c>
      <c r="T41" s="771"/>
    </row>
    <row r="42" spans="1:20" ht="110.4" x14ac:dyDescent="0.3">
      <c r="A42" s="942"/>
      <c r="B42" s="725"/>
      <c r="C42" s="766" t="s">
        <v>1093</v>
      </c>
      <c r="D42" s="726" t="s">
        <v>1095</v>
      </c>
      <c r="E42" s="727" t="s">
        <v>383</v>
      </c>
      <c r="F42" s="727" t="s">
        <v>384</v>
      </c>
      <c r="G42" s="727" t="s">
        <v>296</v>
      </c>
      <c r="H42" s="767">
        <v>1</v>
      </c>
      <c r="I42" s="729">
        <v>3</v>
      </c>
      <c r="J42" s="775">
        <v>24000</v>
      </c>
      <c r="K42" s="730"/>
      <c r="L42" s="730"/>
      <c r="M42" s="727">
        <v>33</v>
      </c>
      <c r="N42" s="727">
        <v>33</v>
      </c>
      <c r="O42" s="731">
        <v>33</v>
      </c>
      <c r="P42" s="731"/>
      <c r="Q42" s="731"/>
      <c r="R42" s="771"/>
      <c r="S42" s="771" t="s">
        <v>1121</v>
      </c>
      <c r="T42" s="771" t="s">
        <v>1122</v>
      </c>
    </row>
    <row r="43" spans="1:20" ht="69.599999999999994" customHeight="1" thickBot="1" x14ac:dyDescent="0.35">
      <c r="A43" s="942"/>
      <c r="B43" s="776"/>
      <c r="C43" s="777"/>
      <c r="D43" s="778"/>
      <c r="E43" s="725" t="s">
        <v>1123</v>
      </c>
      <c r="F43" s="779" t="s">
        <v>385</v>
      </c>
      <c r="G43" s="727" t="s">
        <v>386</v>
      </c>
      <c r="H43" s="727" t="s">
        <v>387</v>
      </c>
      <c r="I43" s="729">
        <v>12</v>
      </c>
      <c r="J43" s="730">
        <v>3000</v>
      </c>
      <c r="K43" s="730"/>
      <c r="L43" s="730"/>
      <c r="M43" s="780">
        <v>0</v>
      </c>
      <c r="N43" s="727">
        <v>100</v>
      </c>
      <c r="O43" s="731">
        <v>0</v>
      </c>
      <c r="P43" s="731"/>
      <c r="Q43" s="731"/>
      <c r="R43" s="770"/>
      <c r="S43" s="770" t="s">
        <v>1124</v>
      </c>
      <c r="T43" s="770" t="s">
        <v>1122</v>
      </c>
    </row>
    <row r="44" spans="1:20" ht="96.6" x14ac:dyDescent="0.3">
      <c r="A44" s="942"/>
      <c r="B44" s="952"/>
      <c r="C44" s="955" t="s">
        <v>1125</v>
      </c>
      <c r="D44" s="958" t="s">
        <v>1126</v>
      </c>
      <c r="E44" s="727" t="s">
        <v>388</v>
      </c>
      <c r="F44" s="727" t="s">
        <v>389</v>
      </c>
      <c r="G44" s="727" t="s">
        <v>390</v>
      </c>
      <c r="H44" s="727" t="s">
        <v>391</v>
      </c>
      <c r="I44" s="729">
        <v>12</v>
      </c>
      <c r="J44" s="730">
        <v>9000</v>
      </c>
      <c r="K44" s="730"/>
      <c r="L44" s="730"/>
      <c r="M44" s="727">
        <v>33</v>
      </c>
      <c r="N44" s="727">
        <v>33</v>
      </c>
      <c r="O44" s="731">
        <v>33</v>
      </c>
      <c r="P44" s="731"/>
      <c r="Q44" s="731"/>
      <c r="R44" s="770">
        <v>0.33</v>
      </c>
      <c r="S44" s="771"/>
      <c r="T44" s="771"/>
    </row>
    <row r="45" spans="1:20" ht="41.4" x14ac:dyDescent="0.3">
      <c r="A45" s="942"/>
      <c r="B45" s="953"/>
      <c r="C45" s="956"/>
      <c r="D45" s="959"/>
      <c r="E45" s="727" t="s">
        <v>392</v>
      </c>
      <c r="F45" s="727" t="s">
        <v>393</v>
      </c>
      <c r="G45" s="727" t="s">
        <v>390</v>
      </c>
      <c r="H45" s="727" t="s">
        <v>394</v>
      </c>
      <c r="I45" s="729">
        <v>6</v>
      </c>
      <c r="J45" s="730">
        <v>3000</v>
      </c>
      <c r="K45" s="730"/>
      <c r="L45" s="730"/>
      <c r="M45" s="727">
        <v>33</v>
      </c>
      <c r="N45" s="727">
        <v>33</v>
      </c>
      <c r="O45" s="731">
        <v>33</v>
      </c>
      <c r="P45" s="731"/>
      <c r="Q45" s="731"/>
      <c r="R45" s="771"/>
      <c r="S45" s="771" t="s">
        <v>1127</v>
      </c>
      <c r="T45" s="771" t="s">
        <v>1122</v>
      </c>
    </row>
    <row r="46" spans="1:20" ht="69" x14ac:dyDescent="0.3">
      <c r="A46" s="942"/>
      <c r="B46" s="953"/>
      <c r="C46" s="956"/>
      <c r="D46" s="959"/>
      <c r="E46" s="727" t="s">
        <v>395</v>
      </c>
      <c r="F46" s="727" t="s">
        <v>396</v>
      </c>
      <c r="G46" s="727" t="s">
        <v>390</v>
      </c>
      <c r="H46" s="727" t="s">
        <v>397</v>
      </c>
      <c r="I46" s="729">
        <v>12</v>
      </c>
      <c r="J46" s="730">
        <v>3000</v>
      </c>
      <c r="K46" s="730"/>
      <c r="L46" s="730"/>
      <c r="M46" s="727">
        <v>33</v>
      </c>
      <c r="N46" s="727">
        <v>33</v>
      </c>
      <c r="O46" s="731">
        <v>33</v>
      </c>
      <c r="P46" s="731"/>
      <c r="Q46" s="731"/>
      <c r="R46" s="771"/>
      <c r="S46" s="771" t="s">
        <v>1127</v>
      </c>
      <c r="T46" s="771" t="s">
        <v>1122</v>
      </c>
    </row>
    <row r="47" spans="1:20" ht="83.4" thickBot="1" x14ac:dyDescent="0.35">
      <c r="A47" s="943"/>
      <c r="B47" s="954"/>
      <c r="C47" s="957"/>
      <c r="D47" s="960"/>
      <c r="E47" s="727" t="s">
        <v>398</v>
      </c>
      <c r="F47" s="727" t="s">
        <v>399</v>
      </c>
      <c r="G47" s="727" t="s">
        <v>390</v>
      </c>
      <c r="H47" s="727" t="s">
        <v>400</v>
      </c>
      <c r="I47" s="729">
        <v>12</v>
      </c>
      <c r="J47" s="730">
        <v>3000</v>
      </c>
      <c r="K47" s="730"/>
      <c r="L47" s="730"/>
      <c r="M47" s="727">
        <v>33</v>
      </c>
      <c r="N47" s="727">
        <v>33</v>
      </c>
      <c r="O47" s="731">
        <v>33</v>
      </c>
      <c r="P47" s="731"/>
      <c r="Q47" s="750">
        <v>100000</v>
      </c>
      <c r="R47" s="771"/>
      <c r="S47" s="771" t="s">
        <v>1127</v>
      </c>
      <c r="T47" s="771" t="s">
        <v>1122</v>
      </c>
    </row>
    <row r="48" spans="1:20" ht="15" thickBot="1" x14ac:dyDescent="0.35">
      <c r="A48" s="752"/>
      <c r="B48" s="731"/>
      <c r="C48" s="731"/>
      <c r="D48" s="731"/>
      <c r="E48" s="731"/>
      <c r="F48" s="731"/>
      <c r="G48" s="731"/>
      <c r="H48" s="731"/>
      <c r="I48" s="731"/>
      <c r="J48" s="750"/>
      <c r="K48" s="731"/>
      <c r="L48" s="750">
        <v>100000</v>
      </c>
      <c r="M48" s="780"/>
      <c r="N48" s="727"/>
      <c r="O48" s="731"/>
      <c r="P48" s="731"/>
      <c r="Q48" s="781"/>
      <c r="R48" s="771"/>
      <c r="S48" s="771"/>
      <c r="T48" s="771"/>
    </row>
    <row r="49" spans="1:21" ht="110.4" x14ac:dyDescent="0.3">
      <c r="A49" s="976" t="s">
        <v>1128</v>
      </c>
      <c r="B49" s="725"/>
      <c r="C49" s="746" t="s">
        <v>1093</v>
      </c>
      <c r="D49" s="782" t="s">
        <v>1095</v>
      </c>
      <c r="E49" s="727" t="s">
        <v>401</v>
      </c>
      <c r="F49" s="727" t="s">
        <v>402</v>
      </c>
      <c r="G49" s="727" t="s">
        <v>296</v>
      </c>
      <c r="H49" s="727" t="s">
        <v>375</v>
      </c>
      <c r="I49" s="729">
        <v>6</v>
      </c>
      <c r="J49" s="730">
        <v>5000</v>
      </c>
      <c r="K49" s="730"/>
      <c r="L49" s="730"/>
      <c r="M49" s="727">
        <v>33</v>
      </c>
      <c r="N49" s="727">
        <v>33</v>
      </c>
      <c r="O49" s="731">
        <v>33</v>
      </c>
      <c r="P49" s="731"/>
      <c r="Q49" s="731"/>
      <c r="R49" s="731"/>
      <c r="S49" s="731"/>
      <c r="T49" s="731"/>
      <c r="U49" t="s">
        <v>1129</v>
      </c>
    </row>
    <row r="50" spans="1:21" ht="156" x14ac:dyDescent="0.3">
      <c r="A50" s="977"/>
      <c r="B50" s="725"/>
      <c r="C50" s="756" t="s">
        <v>1130</v>
      </c>
      <c r="D50" s="728" t="s">
        <v>1131</v>
      </c>
      <c r="E50" s="783" t="s">
        <v>403</v>
      </c>
      <c r="F50" s="784" t="s">
        <v>404</v>
      </c>
      <c r="G50" s="727" t="s">
        <v>405</v>
      </c>
      <c r="H50" s="784" t="s">
        <v>406</v>
      </c>
      <c r="I50" s="729">
        <v>12</v>
      </c>
      <c r="J50" s="730">
        <v>15000</v>
      </c>
      <c r="K50" s="730"/>
      <c r="L50" s="730"/>
      <c r="M50" s="727">
        <v>33</v>
      </c>
      <c r="N50" s="727">
        <v>33</v>
      </c>
      <c r="O50" s="731">
        <v>33</v>
      </c>
      <c r="P50" s="731"/>
      <c r="Q50" s="731"/>
      <c r="R50" s="785">
        <v>0.33</v>
      </c>
      <c r="S50" s="785"/>
      <c r="T50" s="785"/>
    </row>
    <row r="51" spans="1:21" ht="156" x14ac:dyDescent="0.3">
      <c r="A51" s="977"/>
      <c r="B51" s="725"/>
      <c r="C51" s="756" t="s">
        <v>1130</v>
      </c>
      <c r="D51" s="755" t="s">
        <v>1131</v>
      </c>
      <c r="E51" s="727" t="s">
        <v>407</v>
      </c>
      <c r="F51" s="727" t="s">
        <v>408</v>
      </c>
      <c r="G51" s="727" t="s">
        <v>405</v>
      </c>
      <c r="H51" s="727" t="s">
        <v>409</v>
      </c>
      <c r="I51" s="734">
        <v>12</v>
      </c>
      <c r="J51" s="730">
        <v>10000</v>
      </c>
      <c r="K51" s="730"/>
      <c r="L51" s="730"/>
      <c r="M51" s="727">
        <v>33</v>
      </c>
      <c r="N51" s="727">
        <v>33</v>
      </c>
      <c r="O51" s="731">
        <v>33</v>
      </c>
      <c r="P51" s="731"/>
      <c r="Q51" s="731"/>
      <c r="R51" s="785">
        <v>0.15</v>
      </c>
      <c r="S51" s="786" t="s">
        <v>1132</v>
      </c>
      <c r="T51" s="786" t="s">
        <v>1133</v>
      </c>
    </row>
    <row r="52" spans="1:21" ht="156" x14ac:dyDescent="0.3">
      <c r="A52" s="977"/>
      <c r="B52" s="725"/>
      <c r="C52" s="756" t="s">
        <v>1130</v>
      </c>
      <c r="D52" s="755" t="s">
        <v>1131</v>
      </c>
      <c r="E52" s="727" t="s">
        <v>410</v>
      </c>
      <c r="F52" s="727" t="s">
        <v>411</v>
      </c>
      <c r="G52" s="727" t="s">
        <v>412</v>
      </c>
      <c r="H52" s="727" t="s">
        <v>413</v>
      </c>
      <c r="I52" s="734">
        <v>12</v>
      </c>
      <c r="J52" s="730">
        <v>5000</v>
      </c>
      <c r="K52" s="730"/>
      <c r="L52" s="730"/>
      <c r="M52" s="727">
        <v>40</v>
      </c>
      <c r="N52" s="727">
        <v>40</v>
      </c>
      <c r="O52" s="731">
        <v>20</v>
      </c>
      <c r="P52" s="731"/>
      <c r="Q52" s="731"/>
      <c r="R52" s="785">
        <v>0.2</v>
      </c>
      <c r="S52" s="786" t="s">
        <v>1134</v>
      </c>
      <c r="T52" s="786" t="s">
        <v>1135</v>
      </c>
    </row>
    <row r="53" spans="1:21" ht="140.4" x14ac:dyDescent="0.3">
      <c r="A53" s="977"/>
      <c r="B53" s="725"/>
      <c r="C53" s="756" t="s">
        <v>1136</v>
      </c>
      <c r="D53" s="749" t="s">
        <v>1137</v>
      </c>
      <c r="E53" s="727" t="s">
        <v>414</v>
      </c>
      <c r="F53" s="727" t="s">
        <v>415</v>
      </c>
      <c r="G53" s="727" t="s">
        <v>416</v>
      </c>
      <c r="H53" s="727" t="s">
        <v>417</v>
      </c>
      <c r="I53" s="734">
        <v>12</v>
      </c>
      <c r="J53" s="730">
        <v>37000</v>
      </c>
      <c r="K53" s="730"/>
      <c r="L53" s="730"/>
      <c r="M53" s="727">
        <v>33</v>
      </c>
      <c r="N53" s="727">
        <v>33</v>
      </c>
      <c r="O53" s="731">
        <v>33</v>
      </c>
      <c r="P53" s="731"/>
      <c r="Q53" s="731"/>
      <c r="R53" s="785">
        <v>0.15</v>
      </c>
      <c r="S53" s="786" t="s">
        <v>1138</v>
      </c>
      <c r="T53" s="786" t="s">
        <v>1139</v>
      </c>
    </row>
    <row r="54" spans="1:21" ht="140.4" x14ac:dyDescent="0.3">
      <c r="A54" s="977"/>
      <c r="B54" s="725"/>
      <c r="C54" s="754" t="s">
        <v>1136</v>
      </c>
      <c r="D54" s="726" t="s">
        <v>1131</v>
      </c>
      <c r="E54" s="727" t="s">
        <v>418</v>
      </c>
      <c r="F54" s="727" t="s">
        <v>419</v>
      </c>
      <c r="G54" s="727" t="s">
        <v>405</v>
      </c>
      <c r="H54" s="727" t="s">
        <v>420</v>
      </c>
      <c r="I54" s="734">
        <v>12</v>
      </c>
      <c r="J54" s="730">
        <v>12000</v>
      </c>
      <c r="K54" s="730"/>
      <c r="L54" s="730"/>
      <c r="M54" s="727">
        <v>33</v>
      </c>
      <c r="N54" s="727">
        <v>33</v>
      </c>
      <c r="O54" s="731">
        <v>33</v>
      </c>
      <c r="P54" s="731"/>
      <c r="Q54" s="731"/>
      <c r="R54" s="785">
        <v>0.25</v>
      </c>
      <c r="S54" s="786" t="s">
        <v>1140</v>
      </c>
      <c r="T54" s="786" t="s">
        <v>1139</v>
      </c>
    </row>
    <row r="55" spans="1:21" ht="140.4" x14ac:dyDescent="0.3">
      <c r="A55" s="977"/>
      <c r="B55" s="725"/>
      <c r="C55" s="754" t="s">
        <v>1136</v>
      </c>
      <c r="D55" s="726" t="s">
        <v>1131</v>
      </c>
      <c r="E55" s="727" t="s">
        <v>421</v>
      </c>
      <c r="F55" s="727" t="s">
        <v>422</v>
      </c>
      <c r="G55" s="727" t="s">
        <v>296</v>
      </c>
      <c r="H55" s="727" t="s">
        <v>423</v>
      </c>
      <c r="I55" s="729">
        <v>6</v>
      </c>
      <c r="J55" s="730">
        <v>6000</v>
      </c>
      <c r="K55" s="730"/>
      <c r="L55" s="730"/>
      <c r="M55" s="727">
        <v>60</v>
      </c>
      <c r="N55" s="727">
        <v>40</v>
      </c>
      <c r="O55" s="731"/>
      <c r="P55" s="731"/>
      <c r="Q55" s="731"/>
      <c r="R55" s="785">
        <v>0.3</v>
      </c>
      <c r="S55" s="786" t="s">
        <v>1141</v>
      </c>
      <c r="T55" s="786"/>
    </row>
    <row r="56" spans="1:21" ht="156.6" thickBot="1" x14ac:dyDescent="0.35">
      <c r="A56" s="978"/>
      <c r="B56" s="725"/>
      <c r="C56" s="754" t="s">
        <v>1125</v>
      </c>
      <c r="D56" s="755" t="s">
        <v>1142</v>
      </c>
      <c r="E56" s="726" t="s">
        <v>424</v>
      </c>
      <c r="F56" s="727" t="s">
        <v>425</v>
      </c>
      <c r="G56" s="727" t="s">
        <v>405</v>
      </c>
      <c r="H56" s="727" t="s">
        <v>426</v>
      </c>
      <c r="I56" s="729">
        <v>12</v>
      </c>
      <c r="J56" s="730">
        <v>10000</v>
      </c>
      <c r="K56" s="730"/>
      <c r="L56" s="730"/>
      <c r="M56" s="727">
        <v>33</v>
      </c>
      <c r="N56" s="727">
        <v>33</v>
      </c>
      <c r="O56" s="731">
        <v>33</v>
      </c>
      <c r="P56" s="731"/>
      <c r="Q56" s="750">
        <v>100000</v>
      </c>
      <c r="R56" s="785">
        <v>0</v>
      </c>
      <c r="S56" s="786" t="s">
        <v>1143</v>
      </c>
      <c r="T56" s="786" t="s">
        <v>1144</v>
      </c>
    </row>
    <row r="57" spans="1:21" ht="15" thickBot="1" x14ac:dyDescent="0.35">
      <c r="A57" s="787"/>
      <c r="B57" s="788"/>
      <c r="C57" s="761"/>
      <c r="D57" s="761"/>
      <c r="E57" s="761"/>
      <c r="F57" s="789"/>
      <c r="G57" s="761"/>
      <c r="H57" s="761"/>
      <c r="I57" s="790"/>
      <c r="J57" s="791"/>
      <c r="K57" s="792"/>
      <c r="L57" s="792"/>
      <c r="M57" s="752"/>
      <c r="N57" s="761"/>
      <c r="O57" s="793"/>
      <c r="P57" s="793"/>
      <c r="Q57" s="794">
        <v>100000</v>
      </c>
      <c r="R57" s="785"/>
      <c r="S57" s="786"/>
      <c r="T57" s="786"/>
    </row>
    <row r="58" spans="1:21" ht="69.599999999999994" thickBot="1" x14ac:dyDescent="0.35">
      <c r="A58" s="787" t="s">
        <v>1074</v>
      </c>
      <c r="B58" s="795"/>
      <c r="C58" s="795"/>
      <c r="D58" s="795"/>
      <c r="E58" s="795"/>
      <c r="F58" s="795"/>
      <c r="G58" s="795"/>
      <c r="H58" s="795"/>
      <c r="I58" s="795"/>
      <c r="J58" s="796"/>
      <c r="K58" s="795"/>
      <c r="L58" s="795"/>
      <c r="M58" s="795"/>
      <c r="N58" s="795"/>
      <c r="O58" s="795"/>
      <c r="P58" s="795"/>
      <c r="Q58" s="795"/>
      <c r="R58" s="785"/>
      <c r="S58" s="786"/>
      <c r="T58" s="786"/>
    </row>
    <row r="59" spans="1:21" ht="124.8" thickBot="1" x14ac:dyDescent="0.35">
      <c r="A59" s="787" t="s">
        <v>1145</v>
      </c>
      <c r="B59" s="733"/>
      <c r="C59" s="728" t="s">
        <v>1146</v>
      </c>
      <c r="D59" s="728" t="s">
        <v>1147</v>
      </c>
      <c r="E59" s="727" t="s">
        <v>427</v>
      </c>
      <c r="F59" s="727" t="s">
        <v>428</v>
      </c>
      <c r="G59" s="726" t="s">
        <v>296</v>
      </c>
      <c r="H59" s="727" t="s">
        <v>429</v>
      </c>
      <c r="I59" s="729">
        <v>12</v>
      </c>
      <c r="J59" s="769">
        <v>300000</v>
      </c>
      <c r="K59" s="769"/>
      <c r="L59" s="769"/>
      <c r="M59" s="727">
        <v>33</v>
      </c>
      <c r="N59" s="727">
        <v>33</v>
      </c>
      <c r="O59" s="731">
        <v>34</v>
      </c>
      <c r="P59" s="731"/>
      <c r="Q59" s="750">
        <v>350000</v>
      </c>
      <c r="R59" s="785"/>
      <c r="S59" s="786"/>
      <c r="T59" s="786"/>
    </row>
    <row r="60" spans="1:21" ht="119.4" thickBot="1" x14ac:dyDescent="0.35">
      <c r="A60" s="787" t="s">
        <v>1148</v>
      </c>
      <c r="B60" s="733"/>
      <c r="C60" s="728" t="s">
        <v>1149</v>
      </c>
      <c r="D60" s="728" t="s">
        <v>1147</v>
      </c>
      <c r="E60" s="727" t="s">
        <v>430</v>
      </c>
      <c r="F60" s="727" t="s">
        <v>428</v>
      </c>
      <c r="G60" s="727" t="s">
        <v>431</v>
      </c>
      <c r="H60" s="727" t="s">
        <v>429</v>
      </c>
      <c r="I60" s="734">
        <v>12</v>
      </c>
      <c r="K60" s="769"/>
      <c r="L60" s="769"/>
      <c r="M60" s="727">
        <v>33</v>
      </c>
      <c r="N60" s="727">
        <v>33</v>
      </c>
      <c r="O60" s="731">
        <v>34</v>
      </c>
      <c r="P60" s="731"/>
      <c r="Q60" s="769"/>
      <c r="R60" s="785"/>
      <c r="S60" s="786"/>
      <c r="T60" s="786"/>
    </row>
    <row r="61" spans="1:21" ht="69.599999999999994" thickBot="1" x14ac:dyDescent="0.35">
      <c r="A61" s="787" t="s">
        <v>1150</v>
      </c>
      <c r="B61" s="733"/>
      <c r="C61" s="728"/>
      <c r="D61" s="728"/>
      <c r="E61" s="727"/>
      <c r="F61" s="727"/>
      <c r="G61" s="727"/>
      <c r="H61" s="727"/>
      <c r="I61" s="734"/>
      <c r="J61" s="769"/>
      <c r="K61" s="769"/>
      <c r="L61" s="769"/>
      <c r="M61" s="727"/>
      <c r="N61" s="727"/>
      <c r="O61" s="731"/>
      <c r="P61" s="731"/>
      <c r="Q61" s="731"/>
      <c r="R61" s="785"/>
      <c r="S61" s="786"/>
      <c r="T61" s="786"/>
    </row>
    <row r="62" spans="1:21" ht="41.4" x14ac:dyDescent="0.3">
      <c r="A62" s="983" t="s">
        <v>1151</v>
      </c>
      <c r="B62" s="797"/>
      <c r="C62" s="727"/>
      <c r="D62" s="727"/>
      <c r="E62" s="727" t="s">
        <v>432</v>
      </c>
      <c r="F62" s="732"/>
      <c r="G62" s="726" t="s">
        <v>312</v>
      </c>
      <c r="H62" s="729"/>
      <c r="I62" s="729">
        <v>2</v>
      </c>
      <c r="J62" s="730">
        <v>100</v>
      </c>
      <c r="K62" s="734"/>
      <c r="L62" s="734"/>
      <c r="M62" s="727"/>
      <c r="N62" s="727"/>
      <c r="O62" s="731"/>
      <c r="P62" s="731"/>
      <c r="Q62" s="731"/>
      <c r="R62" s="785"/>
      <c r="S62" s="786"/>
      <c r="T62" s="786"/>
    </row>
    <row r="63" spans="1:21" x14ac:dyDescent="0.3">
      <c r="A63" s="985"/>
      <c r="B63" s="797"/>
      <c r="C63" s="727"/>
      <c r="D63" s="727"/>
      <c r="E63" s="727" t="s">
        <v>433</v>
      </c>
      <c r="F63" s="732"/>
      <c r="G63" s="726"/>
      <c r="H63" s="729"/>
      <c r="I63" s="729">
        <v>2</v>
      </c>
      <c r="J63" s="730">
        <v>500</v>
      </c>
      <c r="K63" s="734"/>
      <c r="L63" s="734"/>
      <c r="M63" s="727"/>
      <c r="N63" s="727"/>
      <c r="O63" s="731"/>
      <c r="P63" s="731"/>
      <c r="Q63" s="731"/>
      <c r="R63" s="785"/>
      <c r="S63" s="786"/>
      <c r="T63" s="786"/>
    </row>
    <row r="64" spans="1:21" x14ac:dyDescent="0.3">
      <c r="A64" s="985"/>
      <c r="B64" s="797"/>
      <c r="C64" s="727"/>
      <c r="D64" s="727"/>
      <c r="E64" s="727" t="s">
        <v>434</v>
      </c>
      <c r="F64" s="732"/>
      <c r="G64" s="726"/>
      <c r="H64" s="729"/>
      <c r="I64" s="729">
        <v>2</v>
      </c>
      <c r="J64" s="730"/>
      <c r="K64" s="730"/>
      <c r="L64" s="730"/>
      <c r="M64" s="727"/>
      <c r="N64" s="727"/>
      <c r="O64" s="731"/>
      <c r="P64" s="731"/>
      <c r="Q64" s="731"/>
      <c r="R64" s="785"/>
      <c r="S64" s="786"/>
      <c r="T64" s="786"/>
    </row>
    <row r="65" spans="1:20" ht="55.8" thickBot="1" x14ac:dyDescent="0.35">
      <c r="A65" s="986"/>
      <c r="B65" s="797"/>
      <c r="C65" s="727"/>
      <c r="D65" s="727"/>
      <c r="E65" s="727" t="s">
        <v>435</v>
      </c>
      <c r="F65" s="732"/>
      <c r="G65" s="726" t="s">
        <v>296</v>
      </c>
      <c r="H65" s="729"/>
      <c r="I65" s="729">
        <v>3</v>
      </c>
      <c r="J65" s="730"/>
      <c r="K65" s="730"/>
      <c r="L65" s="730"/>
      <c r="M65" s="727"/>
      <c r="N65" s="727"/>
      <c r="O65" s="731"/>
      <c r="P65" s="731"/>
      <c r="Q65" s="731"/>
      <c r="R65" s="785"/>
      <c r="S65" s="786"/>
      <c r="T65" s="786"/>
    </row>
    <row r="66" spans="1:20" ht="55.2" x14ac:dyDescent="0.3">
      <c r="A66" s="987" t="s">
        <v>1152</v>
      </c>
      <c r="B66" s="797"/>
      <c r="C66" s="752"/>
      <c r="D66" s="727"/>
      <c r="E66" s="727" t="s">
        <v>436</v>
      </c>
      <c r="F66" s="732"/>
      <c r="G66" s="726" t="s">
        <v>296</v>
      </c>
      <c r="H66" s="729"/>
      <c r="I66" s="729"/>
      <c r="J66" s="730">
        <v>3000</v>
      </c>
      <c r="K66" s="730"/>
      <c r="L66" s="730"/>
      <c r="M66" s="727"/>
      <c r="N66" s="727"/>
      <c r="O66" s="731"/>
      <c r="P66" s="731"/>
      <c r="Q66" s="731"/>
      <c r="R66" s="785"/>
      <c r="S66" s="786"/>
      <c r="T66" s="786"/>
    </row>
    <row r="67" spans="1:20" ht="15" thickBot="1" x14ac:dyDescent="0.35">
      <c r="A67" s="988"/>
      <c r="B67" s="798"/>
      <c r="C67" s="752"/>
      <c r="D67" s="726"/>
      <c r="E67" s="726" t="s">
        <v>437</v>
      </c>
      <c r="F67" s="732"/>
      <c r="G67" s="726"/>
      <c r="H67" s="729"/>
      <c r="I67" s="729"/>
      <c r="J67" s="730">
        <v>5000</v>
      </c>
      <c r="K67" s="730"/>
      <c r="L67" s="730"/>
      <c r="M67" s="727"/>
      <c r="N67" s="727"/>
      <c r="O67" s="731"/>
      <c r="P67" s="731"/>
      <c r="Q67" s="731"/>
      <c r="R67" s="785"/>
      <c r="S67" s="786"/>
      <c r="T67" s="786"/>
    </row>
    <row r="68" spans="1:20" x14ac:dyDescent="0.3">
      <c r="A68" s="989" t="s">
        <v>1153</v>
      </c>
      <c r="B68" s="798"/>
      <c r="C68" s="726"/>
      <c r="D68" s="726"/>
      <c r="E68" s="727" t="s">
        <v>438</v>
      </c>
      <c r="F68" s="727"/>
      <c r="G68" s="727"/>
      <c r="H68" s="727"/>
      <c r="I68" s="729"/>
      <c r="J68" s="730">
        <v>1400</v>
      </c>
      <c r="K68" s="734"/>
      <c r="L68" s="734"/>
      <c r="M68" s="727"/>
      <c r="N68" s="727"/>
      <c r="O68" s="731"/>
      <c r="P68" s="731"/>
      <c r="Q68" s="731"/>
      <c r="R68" s="785"/>
      <c r="S68" s="786"/>
      <c r="T68" s="786"/>
    </row>
    <row r="69" spans="1:20" ht="55.8" thickBot="1" x14ac:dyDescent="0.35">
      <c r="A69" s="990"/>
      <c r="B69" s="798"/>
      <c r="C69" s="726"/>
      <c r="D69" s="726"/>
      <c r="E69" s="727" t="s">
        <v>439</v>
      </c>
      <c r="F69" s="727" t="s">
        <v>440</v>
      </c>
      <c r="G69" s="726" t="s">
        <v>296</v>
      </c>
      <c r="H69" s="729"/>
      <c r="I69" s="729">
        <v>12</v>
      </c>
      <c r="J69" s="730">
        <v>1500</v>
      </c>
      <c r="K69" s="730"/>
      <c r="L69" s="730"/>
      <c r="M69" s="727"/>
      <c r="N69" s="727"/>
      <c r="O69" s="731"/>
      <c r="P69" s="731"/>
      <c r="Q69" s="731"/>
      <c r="R69" s="785"/>
      <c r="S69" s="786"/>
      <c r="T69" s="786"/>
    </row>
    <row r="70" spans="1:20" x14ac:dyDescent="0.3">
      <c r="A70" s="799"/>
      <c r="B70" s="797"/>
      <c r="C70" s="727"/>
      <c r="D70" s="727"/>
      <c r="E70" s="727"/>
      <c r="F70" s="732"/>
      <c r="G70" s="726"/>
      <c r="H70" s="729"/>
      <c r="I70" s="729"/>
      <c r="J70" s="730"/>
      <c r="K70" s="730"/>
      <c r="L70" s="730"/>
      <c r="M70" s="727"/>
      <c r="N70" s="727"/>
      <c r="O70" s="731"/>
      <c r="P70" s="731"/>
      <c r="Q70" s="731"/>
      <c r="R70" s="785"/>
      <c r="S70" s="786"/>
      <c r="T70" s="786"/>
    </row>
    <row r="71" spans="1:20" ht="97.2" thickBot="1" x14ac:dyDescent="0.35">
      <c r="A71" s="799" t="s">
        <v>1154</v>
      </c>
      <c r="B71" s="797"/>
      <c r="C71" s="727"/>
      <c r="D71" s="727"/>
      <c r="E71" s="727"/>
      <c r="F71" s="732"/>
      <c r="G71" s="726"/>
      <c r="H71" s="729"/>
      <c r="I71" s="729"/>
      <c r="J71" s="730"/>
      <c r="K71" s="730"/>
      <c r="L71" s="730"/>
      <c r="M71" s="727"/>
      <c r="N71" s="727"/>
      <c r="O71" s="731"/>
      <c r="P71" s="731"/>
      <c r="Q71" s="731"/>
      <c r="R71" s="785"/>
      <c r="S71" s="786"/>
      <c r="T71" s="786"/>
    </row>
    <row r="72" spans="1:20" ht="111" thickBot="1" x14ac:dyDescent="0.35">
      <c r="A72" s="800" t="s">
        <v>1155</v>
      </c>
      <c r="B72" s="733"/>
      <c r="C72" s="746" t="s">
        <v>1093</v>
      </c>
      <c r="D72" s="728" t="s">
        <v>1156</v>
      </c>
      <c r="E72" s="727" t="s">
        <v>441</v>
      </c>
      <c r="F72" s="727" t="s">
        <v>442</v>
      </c>
      <c r="G72" s="726" t="s">
        <v>296</v>
      </c>
      <c r="H72" s="726" t="s">
        <v>443</v>
      </c>
      <c r="I72" s="729">
        <v>6</v>
      </c>
      <c r="J72" s="801">
        <v>15000</v>
      </c>
      <c r="K72" s="730"/>
      <c r="L72" s="730"/>
      <c r="M72" s="727">
        <v>33</v>
      </c>
      <c r="N72" s="727">
        <v>33</v>
      </c>
      <c r="O72" s="731">
        <v>33</v>
      </c>
      <c r="P72" s="731"/>
      <c r="Q72" s="731"/>
      <c r="R72" s="785"/>
      <c r="S72" s="786" t="s">
        <v>1157</v>
      </c>
      <c r="T72" s="786" t="s">
        <v>1158</v>
      </c>
    </row>
    <row r="73" spans="1:20" ht="156.6" thickBot="1" x14ac:dyDescent="0.35">
      <c r="A73" s="787" t="s">
        <v>444</v>
      </c>
      <c r="B73" s="733"/>
      <c r="C73" s="756" t="s">
        <v>1125</v>
      </c>
      <c r="D73" s="728" t="s">
        <v>1147</v>
      </c>
      <c r="E73" s="727" t="s">
        <v>445</v>
      </c>
      <c r="F73" s="727" t="s">
        <v>446</v>
      </c>
      <c r="G73" s="726" t="s">
        <v>296</v>
      </c>
      <c r="H73" s="729"/>
      <c r="I73" s="729">
        <v>12</v>
      </c>
      <c r="J73" s="801">
        <v>26000</v>
      </c>
      <c r="K73" s="730"/>
      <c r="L73" s="730"/>
      <c r="M73" s="727">
        <v>33</v>
      </c>
      <c r="N73" s="727">
        <v>33</v>
      </c>
      <c r="O73" s="731">
        <v>33</v>
      </c>
      <c r="P73" s="731"/>
      <c r="Q73" s="731"/>
      <c r="R73" s="785">
        <v>0.33</v>
      </c>
      <c r="S73" s="786" t="s">
        <v>1159</v>
      </c>
      <c r="T73" s="972" t="s">
        <v>1160</v>
      </c>
    </row>
    <row r="74" spans="1:20" ht="156.6" thickBot="1" x14ac:dyDescent="0.35">
      <c r="A74" s="735" t="s">
        <v>447</v>
      </c>
      <c r="B74" s="733"/>
      <c r="C74" s="754" t="s">
        <v>1125</v>
      </c>
      <c r="D74" s="728" t="s">
        <v>1147</v>
      </c>
      <c r="E74" s="727" t="s">
        <v>448</v>
      </c>
      <c r="F74" s="727" t="s">
        <v>449</v>
      </c>
      <c r="G74" s="726" t="s">
        <v>450</v>
      </c>
      <c r="H74" s="729"/>
      <c r="I74" s="729">
        <v>12</v>
      </c>
      <c r="J74" s="730"/>
      <c r="K74" s="730"/>
      <c r="L74" s="730"/>
      <c r="M74" s="727">
        <v>33</v>
      </c>
      <c r="N74" s="727">
        <v>33</v>
      </c>
      <c r="O74" s="731">
        <v>33</v>
      </c>
      <c r="P74" s="731"/>
      <c r="Q74" s="731">
        <v>25000</v>
      </c>
      <c r="R74" s="785">
        <v>0</v>
      </c>
      <c r="S74" s="786" t="s">
        <v>1159</v>
      </c>
      <c r="T74" s="973"/>
    </row>
    <row r="75" spans="1:20" ht="83.4" thickBot="1" x14ac:dyDescent="0.35">
      <c r="A75" s="787" t="s">
        <v>1161</v>
      </c>
      <c r="B75" s="733"/>
      <c r="C75" s="727"/>
      <c r="D75" s="728" t="s">
        <v>1162</v>
      </c>
      <c r="E75" s="727" t="s">
        <v>1163</v>
      </c>
      <c r="F75" s="727" t="s">
        <v>452</v>
      </c>
      <c r="G75" s="727" t="s">
        <v>453</v>
      </c>
      <c r="H75" s="727" t="s">
        <v>454</v>
      </c>
      <c r="I75" s="732">
        <v>2</v>
      </c>
      <c r="J75" s="801">
        <v>7000</v>
      </c>
      <c r="K75" s="730"/>
      <c r="L75" s="730"/>
      <c r="M75" s="727"/>
      <c r="N75" s="727">
        <v>100</v>
      </c>
      <c r="O75" s="731"/>
      <c r="P75" s="731"/>
      <c r="Q75" s="731"/>
      <c r="R75" s="785">
        <v>0</v>
      </c>
      <c r="S75" s="786"/>
      <c r="T75" s="974"/>
    </row>
    <row r="76" spans="1:20" ht="69.599999999999994" thickBot="1" x14ac:dyDescent="0.35">
      <c r="A76" s="787" t="s">
        <v>1164</v>
      </c>
      <c r="B76" s="797"/>
      <c r="C76" s="727"/>
      <c r="D76" s="727"/>
      <c r="E76" s="727" t="s">
        <v>455</v>
      </c>
      <c r="F76" s="727" t="s">
        <v>456</v>
      </c>
      <c r="G76" s="726" t="s">
        <v>296</v>
      </c>
      <c r="H76" s="729"/>
      <c r="I76" s="729">
        <v>12</v>
      </c>
      <c r="J76" s="801">
        <v>5000</v>
      </c>
      <c r="K76" s="730"/>
      <c r="L76" s="730"/>
      <c r="M76" s="727"/>
      <c r="N76" s="727">
        <v>50</v>
      </c>
      <c r="O76" s="731">
        <v>50</v>
      </c>
      <c r="P76" s="731"/>
      <c r="Q76" s="731"/>
      <c r="R76" s="785"/>
      <c r="S76" s="786" t="s">
        <v>1165</v>
      </c>
      <c r="T76" s="786" t="s">
        <v>1166</v>
      </c>
    </row>
    <row r="77" spans="1:20" ht="138" x14ac:dyDescent="0.3">
      <c r="A77" s="799" t="s">
        <v>1167</v>
      </c>
      <c r="B77" s="797"/>
      <c r="C77" s="727"/>
      <c r="D77" s="727"/>
      <c r="E77" s="802" t="s">
        <v>457</v>
      </c>
      <c r="F77" s="803"/>
      <c r="G77" s="804"/>
      <c r="H77" s="805"/>
      <c r="I77" s="805"/>
      <c r="J77" s="806">
        <v>20000</v>
      </c>
      <c r="K77" s="730"/>
      <c r="L77" s="730"/>
      <c r="M77" s="727"/>
      <c r="N77" s="727"/>
      <c r="O77" s="731"/>
      <c r="P77" s="731"/>
      <c r="Q77" s="731"/>
      <c r="R77" s="785"/>
      <c r="S77" s="786" t="s">
        <v>1168</v>
      </c>
      <c r="T77" s="786"/>
    </row>
    <row r="78" spans="1:20" ht="111" thickBot="1" x14ac:dyDescent="0.35">
      <c r="A78" s="787" t="s">
        <v>1169</v>
      </c>
      <c r="B78" s="797"/>
      <c r="C78" s="727"/>
      <c r="D78" s="727"/>
      <c r="E78" s="727" t="s">
        <v>458</v>
      </c>
      <c r="F78" s="727" t="s">
        <v>459</v>
      </c>
      <c r="G78" s="726" t="s">
        <v>296</v>
      </c>
      <c r="H78" s="729"/>
      <c r="I78" s="729">
        <v>3</v>
      </c>
      <c r="J78" s="807">
        <v>5400</v>
      </c>
      <c r="K78" s="730"/>
      <c r="L78" s="730"/>
      <c r="M78" s="727"/>
      <c r="N78" s="727"/>
      <c r="O78" s="731"/>
      <c r="P78" s="731"/>
      <c r="Q78" s="731"/>
      <c r="R78" s="785"/>
      <c r="S78" s="972" t="s">
        <v>61</v>
      </c>
      <c r="T78" s="786"/>
    </row>
    <row r="79" spans="1:20" ht="69.599999999999994" thickBot="1" x14ac:dyDescent="0.35">
      <c r="A79" s="787" t="s">
        <v>1170</v>
      </c>
      <c r="B79" s="797"/>
      <c r="C79" s="727"/>
      <c r="D79" s="727"/>
      <c r="E79" s="727" t="s">
        <v>460</v>
      </c>
      <c r="F79" s="727" t="s">
        <v>461</v>
      </c>
      <c r="G79" s="726"/>
      <c r="H79" s="729"/>
      <c r="I79" s="729">
        <v>3</v>
      </c>
      <c r="J79" s="730">
        <v>10000</v>
      </c>
      <c r="K79" s="730"/>
      <c r="L79" s="730"/>
      <c r="M79" s="727"/>
      <c r="N79" s="727"/>
      <c r="O79" s="731"/>
      <c r="P79" s="731"/>
      <c r="Q79" s="731"/>
      <c r="R79" s="785"/>
      <c r="S79" s="973"/>
      <c r="T79" s="786"/>
    </row>
    <row r="80" spans="1:20" ht="15" thickBot="1" x14ac:dyDescent="0.35">
      <c r="A80" s="787"/>
      <c r="B80" s="797"/>
      <c r="C80" s="727"/>
      <c r="D80" s="727"/>
      <c r="E80" s="727"/>
      <c r="F80" s="727"/>
      <c r="G80" s="726"/>
      <c r="H80" s="729"/>
      <c r="I80" s="729"/>
      <c r="J80" s="730"/>
      <c r="K80" s="734"/>
      <c r="L80" s="734"/>
      <c r="M80" s="727"/>
      <c r="N80" s="727"/>
      <c r="O80" s="731"/>
      <c r="P80" s="731"/>
      <c r="Q80" s="731"/>
      <c r="R80" s="785"/>
      <c r="S80" s="973"/>
      <c r="T80" s="786"/>
    </row>
    <row r="81" spans="1:20" ht="55.8" thickBot="1" x14ac:dyDescent="0.35">
      <c r="A81" s="787" t="s">
        <v>1171</v>
      </c>
      <c r="B81" s="797"/>
      <c r="C81" s="727"/>
      <c r="D81" s="727"/>
      <c r="E81" s="728" t="s">
        <v>462</v>
      </c>
      <c r="F81" s="728" t="s">
        <v>463</v>
      </c>
      <c r="G81" s="726" t="s">
        <v>296</v>
      </c>
      <c r="H81" s="728" t="s">
        <v>464</v>
      </c>
      <c r="I81" s="729">
        <v>12</v>
      </c>
      <c r="J81" s="730">
        <v>6500</v>
      </c>
      <c r="K81" s="730"/>
      <c r="L81" s="730"/>
      <c r="M81" s="727"/>
      <c r="N81" s="727"/>
      <c r="O81" s="731"/>
      <c r="P81" s="731"/>
      <c r="Q81" s="731"/>
      <c r="R81" s="785"/>
      <c r="S81" s="974"/>
      <c r="T81" s="786"/>
    </row>
    <row r="82" spans="1:20" ht="79.8" thickBot="1" x14ac:dyDescent="0.35">
      <c r="A82" s="808" t="s">
        <v>1172</v>
      </c>
      <c r="B82" s="809"/>
      <c r="C82" s="728"/>
      <c r="D82" s="728"/>
      <c r="E82" s="728" t="s">
        <v>465</v>
      </c>
      <c r="F82" s="728"/>
      <c r="G82" s="726"/>
      <c r="H82" s="728"/>
      <c r="I82" s="729"/>
      <c r="J82" s="806">
        <v>4500</v>
      </c>
      <c r="K82" s="730"/>
      <c r="L82" s="730"/>
      <c r="M82" s="727"/>
      <c r="N82" s="727"/>
      <c r="O82" s="731"/>
      <c r="P82" s="731"/>
      <c r="Q82" s="731"/>
      <c r="R82" s="785"/>
      <c r="S82" s="786" t="s">
        <v>1173</v>
      </c>
      <c r="T82" s="786" t="s">
        <v>1174</v>
      </c>
    </row>
    <row r="83" spans="1:20" ht="55.8" thickBot="1" x14ac:dyDescent="0.35">
      <c r="A83" s="787" t="s">
        <v>1175</v>
      </c>
      <c r="B83" s="797"/>
      <c r="C83" s="727"/>
      <c r="D83" s="727"/>
      <c r="E83" s="727" t="s">
        <v>466</v>
      </c>
      <c r="F83" s="732"/>
      <c r="G83" s="726" t="s">
        <v>296</v>
      </c>
      <c r="H83" s="729"/>
      <c r="I83" s="729">
        <v>1</v>
      </c>
      <c r="J83" s="801">
        <v>7000</v>
      </c>
      <c r="K83" s="730"/>
      <c r="L83" s="730"/>
      <c r="M83" s="727"/>
      <c r="N83" s="727"/>
      <c r="O83" s="731"/>
      <c r="P83" s="731"/>
      <c r="Q83" s="731"/>
      <c r="R83" s="785"/>
      <c r="S83" s="786" t="s">
        <v>1176</v>
      </c>
      <c r="T83" s="786" t="s">
        <v>1174</v>
      </c>
    </row>
    <row r="84" spans="1:20" ht="55.8" thickBot="1" x14ac:dyDescent="0.35">
      <c r="A84" s="787" t="s">
        <v>467</v>
      </c>
      <c r="B84" s="797"/>
      <c r="C84" s="727"/>
      <c r="D84" s="727"/>
      <c r="E84" s="727" t="s">
        <v>468</v>
      </c>
      <c r="F84" s="732"/>
      <c r="G84" s="726" t="s">
        <v>296</v>
      </c>
      <c r="H84" s="729"/>
      <c r="I84" s="729">
        <v>6</v>
      </c>
      <c r="J84" s="730">
        <v>6600</v>
      </c>
      <c r="K84" s="730"/>
      <c r="L84" s="730"/>
      <c r="M84" s="727"/>
      <c r="N84" s="727"/>
      <c r="O84" s="731"/>
      <c r="P84" s="731"/>
      <c r="Q84" s="731"/>
      <c r="R84" s="785"/>
      <c r="S84" s="786" t="s">
        <v>1177</v>
      </c>
      <c r="T84" s="786"/>
    </row>
    <row r="85" spans="1:20" ht="140.4" x14ac:dyDescent="0.3">
      <c r="A85" s="991" t="s">
        <v>1178</v>
      </c>
      <c r="B85" s="725"/>
      <c r="C85" s="756" t="s">
        <v>1179</v>
      </c>
      <c r="D85" s="755" t="s">
        <v>1180</v>
      </c>
      <c r="E85" s="727" t="s">
        <v>469</v>
      </c>
      <c r="F85" s="727" t="s">
        <v>470</v>
      </c>
      <c r="G85" s="726" t="s">
        <v>296</v>
      </c>
      <c r="H85" s="726" t="s">
        <v>1181</v>
      </c>
      <c r="I85" s="729">
        <v>6</v>
      </c>
      <c r="J85" s="801">
        <v>5000</v>
      </c>
      <c r="K85" s="730"/>
      <c r="L85" s="730"/>
      <c r="M85" s="727">
        <v>33</v>
      </c>
      <c r="N85" s="727">
        <v>33</v>
      </c>
      <c r="O85" s="731">
        <v>33</v>
      </c>
      <c r="P85" s="731"/>
      <c r="Q85" s="731"/>
      <c r="R85" s="785"/>
      <c r="S85" s="786" t="s">
        <v>1182</v>
      </c>
      <c r="T85" s="786" t="s">
        <v>1174</v>
      </c>
    </row>
    <row r="86" spans="1:20" ht="141" thickBot="1" x14ac:dyDescent="0.35">
      <c r="A86" s="992"/>
      <c r="B86" s="725"/>
      <c r="C86" s="756" t="s">
        <v>1179</v>
      </c>
      <c r="D86" s="755" t="s">
        <v>1180</v>
      </c>
      <c r="E86" s="727" t="s">
        <v>471</v>
      </c>
      <c r="F86" s="727" t="s">
        <v>470</v>
      </c>
      <c r="G86" s="726" t="s">
        <v>296</v>
      </c>
      <c r="H86" s="726" t="s">
        <v>1181</v>
      </c>
      <c r="I86" s="729">
        <v>4</v>
      </c>
      <c r="J86" s="801">
        <v>13000</v>
      </c>
      <c r="K86" s="730"/>
      <c r="L86" s="730"/>
      <c r="M86" s="727">
        <v>33</v>
      </c>
      <c r="N86" s="727">
        <v>33</v>
      </c>
      <c r="O86" s="731">
        <v>33</v>
      </c>
      <c r="P86" s="731"/>
      <c r="Q86" s="731"/>
      <c r="R86" s="785"/>
      <c r="S86" s="786"/>
      <c r="T86" s="786" t="s">
        <v>1183</v>
      </c>
    </row>
    <row r="87" spans="1:20" ht="82.8" x14ac:dyDescent="0.3">
      <c r="A87" s="810" t="s">
        <v>1184</v>
      </c>
      <c r="B87" s="811"/>
      <c r="C87" s="812"/>
      <c r="D87" s="813"/>
      <c r="E87" s="727"/>
      <c r="F87" s="761"/>
      <c r="G87" s="726"/>
      <c r="H87" s="726"/>
      <c r="I87" s="729"/>
      <c r="J87" s="730"/>
      <c r="K87" s="730"/>
      <c r="L87" s="730"/>
      <c r="M87" s="727"/>
      <c r="N87" s="727"/>
      <c r="O87" s="731"/>
      <c r="P87" s="793"/>
      <c r="Q87" s="814"/>
      <c r="R87" s="785"/>
      <c r="S87" s="786"/>
      <c r="T87" s="786"/>
    </row>
    <row r="88" spans="1:20" ht="111" thickBot="1" x14ac:dyDescent="0.35">
      <c r="A88" s="799" t="s">
        <v>1185</v>
      </c>
      <c r="B88" s="797"/>
      <c r="C88" s="727"/>
      <c r="D88" s="727"/>
      <c r="E88" s="727" t="s">
        <v>472</v>
      </c>
      <c r="F88" s="727" t="s">
        <v>473</v>
      </c>
      <c r="G88" s="726" t="s">
        <v>474</v>
      </c>
      <c r="H88" s="729"/>
      <c r="I88" s="729"/>
      <c r="J88" s="806">
        <v>15000</v>
      </c>
      <c r="K88" s="730"/>
      <c r="L88" s="730"/>
      <c r="M88" s="727"/>
      <c r="N88" s="727"/>
      <c r="O88" s="731"/>
      <c r="P88" s="731"/>
      <c r="Q88" s="731"/>
      <c r="R88" s="785"/>
      <c r="S88" s="786" t="s">
        <v>1186</v>
      </c>
      <c r="T88" s="786"/>
    </row>
    <row r="89" spans="1:20" ht="26.4" x14ac:dyDescent="0.3">
      <c r="A89" s="981" t="s">
        <v>1187</v>
      </c>
      <c r="B89" s="798"/>
      <c r="C89" s="726"/>
      <c r="D89" s="726"/>
      <c r="E89" s="727" t="s">
        <v>475</v>
      </c>
      <c r="F89" s="728" t="s">
        <v>476</v>
      </c>
      <c r="G89" s="726"/>
      <c r="H89" s="728" t="s">
        <v>477</v>
      </c>
      <c r="I89" s="729">
        <v>2</v>
      </c>
      <c r="J89" s="730">
        <v>3000</v>
      </c>
      <c r="K89" s="730"/>
      <c r="L89" s="730"/>
      <c r="M89" s="727"/>
      <c r="N89" s="727"/>
      <c r="O89" s="731"/>
      <c r="P89" s="731"/>
      <c r="Q89" s="731"/>
      <c r="R89" s="785"/>
      <c r="S89" s="786"/>
      <c r="T89" s="786"/>
    </row>
    <row r="90" spans="1:20" ht="26.4" x14ac:dyDescent="0.3">
      <c r="A90" s="982"/>
      <c r="B90" s="798"/>
      <c r="C90" s="726"/>
      <c r="D90" s="726"/>
      <c r="E90" s="727" t="s">
        <v>478</v>
      </c>
      <c r="F90" s="728" t="s">
        <v>479</v>
      </c>
      <c r="G90" s="727"/>
      <c r="H90" s="728" t="s">
        <v>480</v>
      </c>
      <c r="I90" s="732">
        <v>2</v>
      </c>
      <c r="J90" s="730">
        <v>4000</v>
      </c>
      <c r="K90" s="730"/>
      <c r="L90" s="730"/>
      <c r="M90" s="727"/>
      <c r="N90" s="727"/>
      <c r="O90" s="731"/>
      <c r="P90" s="731"/>
      <c r="Q90" s="731"/>
      <c r="R90" s="785"/>
      <c r="S90" s="786"/>
      <c r="T90" s="786"/>
    </row>
    <row r="91" spans="1:20" ht="55.2" x14ac:dyDescent="0.3">
      <c r="A91" s="982"/>
      <c r="B91" s="798"/>
      <c r="C91" s="726"/>
      <c r="D91" s="726"/>
      <c r="E91" s="727" t="s">
        <v>481</v>
      </c>
      <c r="F91" s="727" t="s">
        <v>482</v>
      </c>
      <c r="G91" s="727" t="s">
        <v>296</v>
      </c>
      <c r="H91" s="732"/>
      <c r="I91" s="734">
        <v>2</v>
      </c>
      <c r="J91" s="730">
        <v>0</v>
      </c>
      <c r="K91" s="730"/>
      <c r="L91" s="730"/>
      <c r="M91" s="727"/>
      <c r="N91" s="727"/>
      <c r="O91" s="731"/>
      <c r="P91" s="731"/>
      <c r="Q91" s="731"/>
      <c r="R91" s="785"/>
      <c r="S91" s="786"/>
      <c r="T91" s="786"/>
    </row>
    <row r="92" spans="1:20" ht="55.2" x14ac:dyDescent="0.3">
      <c r="A92" s="982"/>
      <c r="B92" s="798"/>
      <c r="C92" s="726"/>
      <c r="D92" s="726"/>
      <c r="E92" s="727" t="s">
        <v>483</v>
      </c>
      <c r="F92" s="727" t="s">
        <v>484</v>
      </c>
      <c r="G92" s="726" t="s">
        <v>296</v>
      </c>
      <c r="H92" s="732"/>
      <c r="I92" s="729">
        <v>2</v>
      </c>
      <c r="J92" s="730">
        <v>0</v>
      </c>
      <c r="K92" s="730"/>
      <c r="L92" s="730"/>
      <c r="M92" s="727"/>
      <c r="N92" s="727"/>
      <c r="O92" s="731"/>
      <c r="P92" s="731"/>
      <c r="Q92" s="731"/>
      <c r="R92" s="785"/>
      <c r="S92" s="786"/>
      <c r="T92" s="786"/>
    </row>
    <row r="93" spans="1:20" ht="55.8" thickBot="1" x14ac:dyDescent="0.35">
      <c r="A93" s="982"/>
      <c r="B93" s="798"/>
      <c r="C93" s="726"/>
      <c r="D93" s="752"/>
      <c r="E93" s="727" t="s">
        <v>485</v>
      </c>
      <c r="F93" s="727" t="s">
        <v>486</v>
      </c>
      <c r="G93" s="726" t="s">
        <v>296</v>
      </c>
      <c r="H93" s="729"/>
      <c r="I93" s="729">
        <v>6</v>
      </c>
      <c r="J93" s="730">
        <v>0</v>
      </c>
      <c r="K93" s="730"/>
      <c r="L93" s="730"/>
      <c r="M93" s="727"/>
      <c r="N93" s="727"/>
      <c r="O93" s="731"/>
      <c r="P93" s="731"/>
      <c r="Q93" s="731"/>
      <c r="R93" s="785"/>
      <c r="S93" s="786"/>
      <c r="T93" s="786"/>
    </row>
    <row r="94" spans="1:20" x14ac:dyDescent="0.3">
      <c r="A94" s="983"/>
      <c r="B94" s="944"/>
      <c r="C94" s="947"/>
      <c r="D94" s="947" t="s">
        <v>1188</v>
      </c>
      <c r="E94" s="950" t="s">
        <v>487</v>
      </c>
      <c r="F94" s="947" t="s">
        <v>488</v>
      </c>
      <c r="G94" s="964" t="s">
        <v>296</v>
      </c>
      <c r="H94" s="964" t="s">
        <v>489</v>
      </c>
      <c r="I94" s="965">
        <v>1</v>
      </c>
      <c r="J94" s="970">
        <v>0</v>
      </c>
      <c r="K94" s="950"/>
      <c r="L94" s="950"/>
      <c r="M94" s="950">
        <v>100</v>
      </c>
      <c r="N94" s="950"/>
      <c r="O94" s="950"/>
      <c r="P94" s="993"/>
      <c r="Q94" s="993"/>
      <c r="R94" s="785"/>
      <c r="S94" s="786"/>
      <c r="T94" s="786"/>
    </row>
    <row r="95" spans="1:20" ht="15" thickBot="1" x14ac:dyDescent="0.35">
      <c r="A95" s="984"/>
      <c r="B95" s="945"/>
      <c r="C95" s="948"/>
      <c r="D95" s="949"/>
      <c r="E95" s="950"/>
      <c r="F95" s="949"/>
      <c r="G95" s="964"/>
      <c r="H95" s="964"/>
      <c r="I95" s="965"/>
      <c r="J95" s="970"/>
      <c r="K95" s="950"/>
      <c r="L95" s="950"/>
      <c r="M95" s="950"/>
      <c r="N95" s="950"/>
      <c r="O95" s="950"/>
      <c r="P95" s="994"/>
      <c r="Q95" s="994"/>
      <c r="R95" s="785"/>
      <c r="S95" s="786"/>
      <c r="T95" s="786"/>
    </row>
    <row r="96" spans="1:20" x14ac:dyDescent="0.3">
      <c r="A96" s="983"/>
      <c r="B96" s="944"/>
      <c r="C96" s="947"/>
      <c r="D96" s="947" t="s">
        <v>1188</v>
      </c>
      <c r="E96" s="950" t="s">
        <v>490</v>
      </c>
      <c r="F96" s="947" t="s">
        <v>488</v>
      </c>
      <c r="G96" s="964" t="s">
        <v>296</v>
      </c>
      <c r="H96" s="964" t="s">
        <v>491</v>
      </c>
      <c r="I96" s="965">
        <v>1</v>
      </c>
      <c r="J96" s="970">
        <v>0</v>
      </c>
      <c r="K96" s="966"/>
      <c r="L96" s="966"/>
      <c r="M96" s="950">
        <v>100</v>
      </c>
      <c r="N96" s="950"/>
      <c r="O96" s="950"/>
      <c r="P96" s="950"/>
      <c r="Q96" s="950"/>
      <c r="R96" s="785"/>
      <c r="S96" s="786"/>
      <c r="T96" s="786"/>
    </row>
    <row r="97" spans="1:20" ht="15" thickBot="1" x14ac:dyDescent="0.35">
      <c r="A97" s="984"/>
      <c r="B97" s="946"/>
      <c r="C97" s="949"/>
      <c r="D97" s="949"/>
      <c r="E97" s="950"/>
      <c r="F97" s="949"/>
      <c r="G97" s="964"/>
      <c r="H97" s="964"/>
      <c r="I97" s="965"/>
      <c r="J97" s="970"/>
      <c r="K97" s="968"/>
      <c r="L97" s="968"/>
      <c r="M97" s="950"/>
      <c r="N97" s="950"/>
      <c r="O97" s="950"/>
      <c r="P97" s="950"/>
      <c r="Q97" s="950"/>
      <c r="R97" s="785"/>
      <c r="S97" s="786"/>
      <c r="T97" s="786"/>
    </row>
    <row r="98" spans="1:20" ht="15" thickBot="1" x14ac:dyDescent="0.35">
      <c r="A98" s="752"/>
      <c r="B98" s="795"/>
      <c r="C98" s="731"/>
      <c r="D98" s="731"/>
      <c r="E98" s="731"/>
      <c r="F98" s="731"/>
      <c r="G98" s="731"/>
      <c r="H98" s="731"/>
      <c r="I98" s="731"/>
      <c r="J98" s="730">
        <f>SUM(J2:J97)</f>
        <v>757700</v>
      </c>
      <c r="K98" s="730"/>
      <c r="L98" s="730"/>
      <c r="M98" s="727"/>
      <c r="N98" s="727"/>
      <c r="O98" s="731"/>
      <c r="P98" s="731"/>
      <c r="Q98" s="731"/>
      <c r="R98" s="785"/>
      <c r="S98" s="786"/>
      <c r="T98" s="786"/>
    </row>
    <row r="99" spans="1:20" ht="15" thickBot="1" x14ac:dyDescent="0.35">
      <c r="A99" s="800"/>
      <c r="B99" s="797"/>
      <c r="C99" s="727"/>
      <c r="D99" s="727"/>
      <c r="E99" s="727"/>
      <c r="F99" s="732"/>
      <c r="G99" s="732"/>
      <c r="H99" s="729"/>
      <c r="I99" s="729"/>
      <c r="J99" s="734"/>
      <c r="K99" s="734"/>
      <c r="L99" s="734"/>
      <c r="M99" s="780"/>
      <c r="N99" s="727"/>
      <c r="O99" s="731"/>
      <c r="P99" s="731"/>
      <c r="Q99" s="731"/>
      <c r="R99" s="785"/>
      <c r="S99" s="786"/>
      <c r="T99" s="786"/>
    </row>
    <row r="100" spans="1:20" ht="15" thickBot="1" x14ac:dyDescent="0.35">
      <c r="A100" s="815"/>
      <c r="B100" s="816"/>
      <c r="C100" s="732"/>
      <c r="D100" s="732"/>
      <c r="E100" s="727"/>
      <c r="F100" s="727"/>
      <c r="G100" s="727"/>
      <c r="H100" s="727"/>
      <c r="I100" s="727"/>
      <c r="J100" s="730"/>
      <c r="K100" s="730"/>
      <c r="L100" s="730"/>
      <c r="M100" s="780"/>
      <c r="N100" s="727"/>
      <c r="O100" s="731"/>
      <c r="P100" s="731"/>
      <c r="Q100" s="731"/>
      <c r="R100" s="785"/>
      <c r="S100" s="786"/>
      <c r="T100" s="786"/>
    </row>
    <row r="101" spans="1:20" ht="55.8" thickBot="1" x14ac:dyDescent="0.35">
      <c r="A101" s="787" t="s">
        <v>1189</v>
      </c>
      <c r="B101" s="797"/>
      <c r="C101" s="727"/>
      <c r="D101" s="727"/>
      <c r="E101" s="727"/>
      <c r="F101" s="727"/>
      <c r="G101" s="727"/>
      <c r="H101" s="727"/>
      <c r="I101" s="733" t="s">
        <v>131</v>
      </c>
      <c r="J101" s="817">
        <f>+SUM(J2:J97)</f>
        <v>757700</v>
      </c>
      <c r="K101" s="730"/>
      <c r="L101" s="818"/>
      <c r="M101" s="727"/>
      <c r="N101" s="727"/>
      <c r="O101" s="731"/>
      <c r="P101" s="731"/>
      <c r="Q101" s="731"/>
      <c r="R101" s="785"/>
      <c r="S101" s="786"/>
      <c r="T101" s="786"/>
    </row>
    <row r="111" spans="1:20" x14ac:dyDescent="0.3">
      <c r="C111" t="s">
        <v>1190</v>
      </c>
      <c r="G111" s="995" t="s">
        <v>1191</v>
      </c>
      <c r="H111" s="995"/>
      <c r="I111" s="995"/>
      <c r="J111" s="995"/>
      <c r="K111" s="995"/>
      <c r="L111" s="995"/>
    </row>
    <row r="112" spans="1:20" x14ac:dyDescent="0.3">
      <c r="G112" s="995" t="s">
        <v>1192</v>
      </c>
      <c r="H112" s="995"/>
      <c r="I112" s="995"/>
      <c r="J112" s="995"/>
      <c r="K112" s="995"/>
      <c r="L112" s="995"/>
    </row>
  </sheetData>
  <mergeCells count="122">
    <mergeCell ref="G112:L112"/>
    <mergeCell ref="M96:M97"/>
    <mergeCell ref="N96:N97"/>
    <mergeCell ref="O96:O97"/>
    <mergeCell ref="P96:P97"/>
    <mergeCell ref="Q96:Q97"/>
    <mergeCell ref="G111:L111"/>
    <mergeCell ref="G96:G97"/>
    <mergeCell ref="H96:H97"/>
    <mergeCell ref="I96:I97"/>
    <mergeCell ref="J96:J97"/>
    <mergeCell ref="K96:K97"/>
    <mergeCell ref="L96:L97"/>
    <mergeCell ref="A96:A97"/>
    <mergeCell ref="B96:B97"/>
    <mergeCell ref="C96:C97"/>
    <mergeCell ref="D96:D97"/>
    <mergeCell ref="E96:E97"/>
    <mergeCell ref="F96:F97"/>
    <mergeCell ref="L94:L95"/>
    <mergeCell ref="M94:M95"/>
    <mergeCell ref="N94:N95"/>
    <mergeCell ref="O94:O95"/>
    <mergeCell ref="P94:P95"/>
    <mergeCell ref="Q94:Q95"/>
    <mergeCell ref="F94:F95"/>
    <mergeCell ref="G94:G95"/>
    <mergeCell ref="H94:H95"/>
    <mergeCell ref="I94:I95"/>
    <mergeCell ref="J94:J95"/>
    <mergeCell ref="K94:K95"/>
    <mergeCell ref="A89:A93"/>
    <mergeCell ref="A94:A95"/>
    <mergeCell ref="B94:B95"/>
    <mergeCell ref="C94:C95"/>
    <mergeCell ref="D94:D95"/>
    <mergeCell ref="E94:E95"/>
    <mergeCell ref="A62:A65"/>
    <mergeCell ref="A66:A67"/>
    <mergeCell ref="A68:A69"/>
    <mergeCell ref="A85:A86"/>
    <mergeCell ref="A49:A56"/>
    <mergeCell ref="M38:M40"/>
    <mergeCell ref="N38:N40"/>
    <mergeCell ref="O38:O40"/>
    <mergeCell ref="P38:P40"/>
    <mergeCell ref="Q38:Q40"/>
    <mergeCell ref="R38:R40"/>
    <mergeCell ref="F38:F40"/>
    <mergeCell ref="H38:H40"/>
    <mergeCell ref="I38:I40"/>
    <mergeCell ref="J38:J40"/>
    <mergeCell ref="K38:K40"/>
    <mergeCell ref="L38:L40"/>
    <mergeCell ref="T31:T35"/>
    <mergeCell ref="I31:I35"/>
    <mergeCell ref="J31:J35"/>
    <mergeCell ref="K31:K35"/>
    <mergeCell ref="L31:L35"/>
    <mergeCell ref="M31:M35"/>
    <mergeCell ref="N31:N35"/>
    <mergeCell ref="T73:T75"/>
    <mergeCell ref="S78:S81"/>
    <mergeCell ref="S38:S40"/>
    <mergeCell ref="T38:T40"/>
    <mergeCell ref="T20:T24"/>
    <mergeCell ref="B25:B30"/>
    <mergeCell ref="C25:C30"/>
    <mergeCell ref="D25:D30"/>
    <mergeCell ref="E25:E30"/>
    <mergeCell ref="G25:G30"/>
    <mergeCell ref="I25:I30"/>
    <mergeCell ref="J25:J30"/>
    <mergeCell ref="L20:L24"/>
    <mergeCell ref="M20:M24"/>
    <mergeCell ref="N20:N24"/>
    <mergeCell ref="O20:O24"/>
    <mergeCell ref="P20:P24"/>
    <mergeCell ref="Q20:Q24"/>
    <mergeCell ref="F20:F24"/>
    <mergeCell ref="G20:G24"/>
    <mergeCell ref="H20:H24"/>
    <mergeCell ref="I20:I24"/>
    <mergeCell ref="J20:J24"/>
    <mergeCell ref="K20:K24"/>
    <mergeCell ref="Q25:Q30"/>
    <mergeCell ref="R25:R30"/>
    <mergeCell ref="S25:S30"/>
    <mergeCell ref="T25:T30"/>
    <mergeCell ref="R20:R24"/>
    <mergeCell ref="S20:S24"/>
    <mergeCell ref="B31:B35"/>
    <mergeCell ref="C31:C35"/>
    <mergeCell ref="D31:D35"/>
    <mergeCell ref="E31:E35"/>
    <mergeCell ref="F31:F35"/>
    <mergeCell ref="G31:G35"/>
    <mergeCell ref="K25:K30"/>
    <mergeCell ref="L25:L30"/>
    <mergeCell ref="M25:M30"/>
    <mergeCell ref="N25:N30"/>
    <mergeCell ref="O25:O30"/>
    <mergeCell ref="P25:P30"/>
    <mergeCell ref="O31:O35"/>
    <mergeCell ref="P31:P35"/>
    <mergeCell ref="Q31:Q35"/>
    <mergeCell ref="R31:R35"/>
    <mergeCell ref="S31:S35"/>
    <mergeCell ref="A5:A10"/>
    <mergeCell ref="A12:A15"/>
    <mergeCell ref="A17:A47"/>
    <mergeCell ref="B20:B24"/>
    <mergeCell ref="C20:C24"/>
    <mergeCell ref="D20:D24"/>
    <mergeCell ref="E20:E24"/>
    <mergeCell ref="B38:B40"/>
    <mergeCell ref="C38:C40"/>
    <mergeCell ref="D38:D40"/>
    <mergeCell ref="E38:E40"/>
    <mergeCell ref="B44:B47"/>
    <mergeCell ref="C44:C47"/>
    <mergeCell ref="D44:D47"/>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1:P15"/>
  <sheetViews>
    <sheetView topLeftCell="A11" zoomScale="85" zoomScaleNormal="85" workbookViewId="0">
      <selection activeCell="D15" sqref="D15"/>
    </sheetView>
  </sheetViews>
  <sheetFormatPr baseColWidth="10" defaultRowHeight="14.4" x14ac:dyDescent="0.3"/>
  <cols>
    <col min="1" max="1" width="8.33203125" customWidth="1"/>
    <col min="2" max="2" width="10.33203125" customWidth="1"/>
    <col min="9" max="9" width="12.5546875" customWidth="1"/>
    <col min="10" max="10" width="6" customWidth="1"/>
    <col min="12" max="12" width="6.5546875" customWidth="1"/>
    <col min="13" max="13" width="6.6640625" customWidth="1"/>
    <col min="14" max="14" width="5.88671875" customWidth="1"/>
    <col min="15" max="15" width="7.5546875" customWidth="1"/>
    <col min="16" max="16" width="4.88671875" customWidth="1"/>
  </cols>
  <sheetData>
    <row r="1" spans="1:16" x14ac:dyDescent="0.3">
      <c r="A1" s="146"/>
      <c r="B1" s="146"/>
      <c r="C1" s="146"/>
      <c r="D1" s="146"/>
      <c r="E1" s="146"/>
      <c r="F1" s="146"/>
      <c r="G1" s="146"/>
      <c r="H1" s="146"/>
      <c r="I1" s="146"/>
      <c r="J1" s="146"/>
      <c r="K1" s="146"/>
      <c r="L1" s="146"/>
      <c r="M1" s="146"/>
      <c r="N1" s="146"/>
      <c r="O1" s="146"/>
      <c r="P1" s="146"/>
    </row>
    <row r="2" spans="1:16" ht="21" x14ac:dyDescent="0.3">
      <c r="A2" s="997" t="s">
        <v>132</v>
      </c>
      <c r="B2" s="997"/>
      <c r="C2" s="997"/>
      <c r="D2" s="997"/>
      <c r="E2" s="997"/>
      <c r="F2" s="997"/>
      <c r="G2" s="997"/>
      <c r="H2" s="997"/>
      <c r="I2" s="997"/>
      <c r="J2" s="997"/>
      <c r="K2" s="997"/>
      <c r="L2" s="997"/>
      <c r="M2" s="997"/>
      <c r="N2" s="997"/>
      <c r="O2" s="997"/>
      <c r="P2" s="131"/>
    </row>
    <row r="3" spans="1:16" ht="17.399999999999999" x14ac:dyDescent="0.3">
      <c r="A3" s="998" t="s">
        <v>714</v>
      </c>
      <c r="B3" s="998"/>
      <c r="C3" s="998"/>
      <c r="D3" s="998"/>
      <c r="E3" s="998"/>
      <c r="F3" s="998"/>
      <c r="G3" s="998"/>
      <c r="H3" s="998"/>
      <c r="I3" s="998"/>
      <c r="J3" s="998"/>
      <c r="K3" s="998"/>
      <c r="L3" s="998"/>
      <c r="M3" s="998"/>
      <c r="N3" s="998"/>
      <c r="O3" s="998"/>
      <c r="P3" s="131"/>
    </row>
    <row r="4" spans="1:16" ht="15.6" x14ac:dyDescent="0.3">
      <c r="A4" s="999"/>
      <c r="B4" s="999"/>
      <c r="C4" s="999"/>
      <c r="D4" s="999"/>
      <c r="E4" s="999"/>
      <c r="F4" s="999"/>
      <c r="G4" s="999"/>
      <c r="H4" s="999"/>
      <c r="I4" s="999"/>
      <c r="J4" s="999"/>
      <c r="K4" s="999"/>
      <c r="L4" s="999"/>
      <c r="M4" s="999"/>
      <c r="N4" s="999"/>
      <c r="O4" s="999"/>
      <c r="P4" s="131"/>
    </row>
    <row r="5" spans="1:16" ht="4.5" customHeight="1" x14ac:dyDescent="0.3">
      <c r="A5" s="1000" t="s">
        <v>715</v>
      </c>
      <c r="B5" s="1000"/>
      <c r="C5" s="1000"/>
      <c r="D5" s="1000"/>
      <c r="E5" s="1000"/>
      <c r="F5" s="1000"/>
      <c r="G5" s="1000"/>
      <c r="H5" s="1000"/>
      <c r="I5" s="1000"/>
      <c r="J5" s="1000"/>
      <c r="K5" s="1000"/>
      <c r="L5" s="1000"/>
      <c r="M5" s="1000"/>
      <c r="N5" s="1000"/>
      <c r="O5" s="1000"/>
      <c r="P5" s="131"/>
    </row>
    <row r="6" spans="1:16" ht="55.5" customHeight="1" x14ac:dyDescent="0.3">
      <c r="A6" s="1001" t="s">
        <v>1024</v>
      </c>
      <c r="B6" s="1001"/>
      <c r="C6" s="1001"/>
      <c r="D6" s="1001"/>
      <c r="E6" s="1001"/>
      <c r="F6" s="1001"/>
      <c r="G6" s="1001"/>
      <c r="H6" s="1001"/>
      <c r="I6" s="1001"/>
      <c r="J6" s="1001"/>
      <c r="K6" s="1001"/>
      <c r="L6" s="1001"/>
      <c r="M6" s="1001"/>
      <c r="N6" s="1001"/>
      <c r="O6" s="1001"/>
      <c r="P6" s="1001"/>
    </row>
    <row r="7" spans="1:16" ht="52.5" customHeight="1" thickBot="1" x14ac:dyDescent="0.35">
      <c r="A7" s="996" t="s">
        <v>1025</v>
      </c>
      <c r="B7" s="996"/>
      <c r="C7" s="996"/>
      <c r="D7" s="996"/>
      <c r="E7" s="996"/>
      <c r="F7" s="996"/>
      <c r="G7" s="996"/>
      <c r="H7" s="996"/>
      <c r="I7" s="996"/>
      <c r="J7" s="996"/>
      <c r="K7" s="996"/>
      <c r="L7" s="996"/>
      <c r="M7" s="996"/>
      <c r="N7" s="996"/>
      <c r="O7" s="996"/>
      <c r="P7" s="996"/>
    </row>
    <row r="8" spans="1:16" ht="15" thickBot="1" x14ac:dyDescent="0.35">
      <c r="A8" s="1008" t="s">
        <v>2</v>
      </c>
      <c r="B8" s="1010" t="s">
        <v>137</v>
      </c>
      <c r="C8" s="1011"/>
      <c r="D8" s="1011"/>
      <c r="E8" s="1011"/>
      <c r="F8" s="1011"/>
      <c r="G8" s="1011"/>
      <c r="H8" s="1011"/>
      <c r="I8" s="1011"/>
      <c r="J8" s="1011"/>
      <c r="K8" s="1012"/>
      <c r="L8" s="1003" t="s">
        <v>4</v>
      </c>
      <c r="M8" s="1004"/>
      <c r="N8" s="1004"/>
      <c r="O8" s="1005"/>
      <c r="P8" s="1006" t="s">
        <v>5</v>
      </c>
    </row>
    <row r="9" spans="1:16" ht="15" thickBot="1" x14ac:dyDescent="0.35">
      <c r="A9" s="1009"/>
      <c r="B9" s="1013"/>
      <c r="C9" s="1014"/>
      <c r="D9" s="1014"/>
      <c r="E9" s="1014"/>
      <c r="F9" s="1014"/>
      <c r="G9" s="1014"/>
      <c r="H9" s="1014"/>
      <c r="I9" s="1014"/>
      <c r="J9" s="1014"/>
      <c r="K9" s="1015"/>
      <c r="L9" s="1003" t="s">
        <v>6</v>
      </c>
      <c r="M9" s="1004"/>
      <c r="N9" s="1004"/>
      <c r="O9" s="1005"/>
      <c r="P9" s="1007"/>
    </row>
    <row r="10" spans="1:16" ht="51" x14ac:dyDescent="0.3">
      <c r="A10" s="132" t="s">
        <v>7</v>
      </c>
      <c r="B10" s="130" t="s">
        <v>8</v>
      </c>
      <c r="C10" s="130" t="s">
        <v>9</v>
      </c>
      <c r="D10" s="130" t="s">
        <v>10</v>
      </c>
      <c r="E10" s="130" t="s">
        <v>11</v>
      </c>
      <c r="F10" s="130" t="s">
        <v>12</v>
      </c>
      <c r="G10" s="130" t="s">
        <v>495</v>
      </c>
      <c r="H10" s="159" t="s">
        <v>14</v>
      </c>
      <c r="I10" s="130" t="s">
        <v>716</v>
      </c>
      <c r="J10" s="149" t="s">
        <v>16</v>
      </c>
      <c r="K10" s="130" t="s">
        <v>17</v>
      </c>
      <c r="L10" s="130" t="s">
        <v>18</v>
      </c>
      <c r="M10" s="130" t="s">
        <v>19</v>
      </c>
      <c r="N10" s="130" t="s">
        <v>20</v>
      </c>
      <c r="O10" s="130" t="s">
        <v>21</v>
      </c>
      <c r="P10" s="1007"/>
    </row>
    <row r="11" spans="1:16" ht="193.2" x14ac:dyDescent="0.3">
      <c r="A11" s="975"/>
      <c r="B11" s="975"/>
      <c r="C11" s="160" t="s">
        <v>714</v>
      </c>
      <c r="D11" s="161" t="s">
        <v>726</v>
      </c>
      <c r="E11" s="158" t="s">
        <v>524</v>
      </c>
      <c r="F11" s="164" t="s">
        <v>525</v>
      </c>
      <c r="G11" s="162" t="s">
        <v>727</v>
      </c>
      <c r="H11" s="135">
        <v>12</v>
      </c>
      <c r="I11" s="165">
        <v>1000</v>
      </c>
      <c r="J11" s="58"/>
      <c r="K11" s="163" t="s">
        <v>718</v>
      </c>
      <c r="L11" s="134">
        <v>0.33</v>
      </c>
      <c r="M11" s="134">
        <v>0.33</v>
      </c>
      <c r="N11" s="134">
        <v>0.34</v>
      </c>
      <c r="O11" s="136">
        <v>1</v>
      </c>
      <c r="P11" s="58"/>
    </row>
    <row r="12" spans="1:16" ht="138" x14ac:dyDescent="0.3">
      <c r="A12" s="975"/>
      <c r="B12" s="975"/>
      <c r="C12" s="160" t="s">
        <v>714</v>
      </c>
      <c r="D12" s="161" t="s">
        <v>728</v>
      </c>
      <c r="E12" s="167" t="s">
        <v>535</v>
      </c>
      <c r="F12" s="168" t="s">
        <v>536</v>
      </c>
      <c r="G12" s="168" t="s">
        <v>729</v>
      </c>
      <c r="H12" s="135">
        <v>1</v>
      </c>
      <c r="I12" s="58"/>
      <c r="J12" s="58"/>
      <c r="K12" s="163" t="s">
        <v>718</v>
      </c>
      <c r="L12" s="134">
        <v>0.33</v>
      </c>
      <c r="M12" s="134">
        <v>0.33</v>
      </c>
      <c r="N12" s="134">
        <v>0.34</v>
      </c>
      <c r="O12" s="136">
        <v>1</v>
      </c>
      <c r="P12" s="58"/>
    </row>
    <row r="13" spans="1:16" ht="55.2" x14ac:dyDescent="0.3">
      <c r="A13" s="975"/>
      <c r="B13" s="975"/>
      <c r="C13" s="160" t="s">
        <v>714</v>
      </c>
      <c r="D13" s="166" t="s">
        <v>277</v>
      </c>
      <c r="E13" s="58"/>
      <c r="F13" s="168" t="s">
        <v>538</v>
      </c>
      <c r="G13" s="58"/>
      <c r="H13" s="135">
        <v>1</v>
      </c>
      <c r="I13" s="58"/>
      <c r="J13" s="58"/>
      <c r="K13" s="163" t="s">
        <v>718</v>
      </c>
      <c r="L13" s="134"/>
      <c r="M13" s="134"/>
      <c r="N13" s="134"/>
      <c r="O13" s="136"/>
      <c r="P13" s="58"/>
    </row>
    <row r="14" spans="1:16" ht="55.2" x14ac:dyDescent="0.3">
      <c r="A14" s="1002"/>
      <c r="B14" s="1002"/>
      <c r="C14" s="160" t="s">
        <v>714</v>
      </c>
      <c r="D14" s="169" t="s">
        <v>541</v>
      </c>
      <c r="E14" s="164" t="s">
        <v>542</v>
      </c>
      <c r="F14" s="168" t="s">
        <v>543</v>
      </c>
      <c r="G14" s="170" t="s">
        <v>730</v>
      </c>
      <c r="H14" s="135">
        <v>1</v>
      </c>
      <c r="I14" s="165">
        <v>1000</v>
      </c>
      <c r="J14" s="58"/>
      <c r="K14" s="58"/>
      <c r="L14" s="134"/>
      <c r="M14" s="134"/>
      <c r="N14" s="134"/>
      <c r="O14" s="136"/>
      <c r="P14" s="58"/>
    </row>
    <row r="15" spans="1:16" x14ac:dyDescent="0.3">
      <c r="A15" s="58"/>
      <c r="B15" s="58"/>
      <c r="C15" s="58"/>
      <c r="D15" s="58"/>
      <c r="E15" s="58"/>
      <c r="F15" s="58"/>
      <c r="G15" s="58"/>
      <c r="H15" s="58"/>
      <c r="I15" s="171">
        <f>+SUM(I11:I14)</f>
        <v>2000</v>
      </c>
      <c r="J15" s="58"/>
      <c r="K15" s="58"/>
      <c r="L15" s="58"/>
      <c r="M15" s="58"/>
      <c r="N15" s="58"/>
      <c r="O15" s="58"/>
      <c r="P15" s="58"/>
    </row>
  </sheetData>
  <mergeCells count="13">
    <mergeCell ref="A11:A14"/>
    <mergeCell ref="B11:B14"/>
    <mergeCell ref="L8:O8"/>
    <mergeCell ref="P8:P10"/>
    <mergeCell ref="L9:O9"/>
    <mergeCell ref="A8:A9"/>
    <mergeCell ref="B8:K9"/>
    <mergeCell ref="A7:P7"/>
    <mergeCell ref="A2:O2"/>
    <mergeCell ref="A3:O3"/>
    <mergeCell ref="A4:O4"/>
    <mergeCell ref="A5:O5"/>
    <mergeCell ref="A6:P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sheetPr>
  <dimension ref="A1:P29"/>
  <sheetViews>
    <sheetView topLeftCell="A26" zoomScale="70" zoomScaleNormal="70" workbookViewId="0">
      <selection activeCell="I29" sqref="I29"/>
    </sheetView>
  </sheetViews>
  <sheetFormatPr baseColWidth="10" defaultRowHeight="14.4" x14ac:dyDescent="0.3"/>
  <cols>
    <col min="9" max="9" width="13.44140625" customWidth="1"/>
  </cols>
  <sheetData>
    <row r="1" spans="1:16" x14ac:dyDescent="0.3">
      <c r="A1" s="146"/>
      <c r="B1" s="147"/>
      <c r="C1" s="147"/>
      <c r="D1" s="147"/>
      <c r="E1" s="147"/>
      <c r="F1" s="147"/>
      <c r="G1" s="147"/>
      <c r="H1" s="148"/>
      <c r="I1" s="146"/>
      <c r="J1" s="146"/>
      <c r="K1" s="146"/>
      <c r="L1" s="146"/>
      <c r="M1" s="146"/>
      <c r="N1" s="146"/>
      <c r="O1" s="146"/>
      <c r="P1" s="146"/>
    </row>
    <row r="2" spans="1:16" x14ac:dyDescent="0.3">
      <c r="A2" s="1016" t="s">
        <v>572</v>
      </c>
      <c r="B2" s="1016"/>
      <c r="C2" s="1016"/>
      <c r="D2" s="1016"/>
      <c r="E2" s="1016"/>
      <c r="F2" s="1016"/>
      <c r="G2" s="1016"/>
      <c r="H2" s="1016"/>
      <c r="I2" s="1016"/>
      <c r="J2" s="1016"/>
      <c r="K2" s="1016"/>
      <c r="L2" s="1016"/>
      <c r="M2" s="1016"/>
      <c r="N2" s="1016"/>
      <c r="O2" s="1016"/>
      <c r="P2" s="131"/>
    </row>
    <row r="3" spans="1:16" x14ac:dyDescent="0.3">
      <c r="A3" s="1016" t="s">
        <v>644</v>
      </c>
      <c r="B3" s="1016"/>
      <c r="C3" s="1016"/>
      <c r="D3" s="1016"/>
      <c r="E3" s="1016"/>
      <c r="F3" s="1016"/>
      <c r="G3" s="1016"/>
      <c r="H3" s="1016"/>
      <c r="I3" s="1016"/>
      <c r="J3" s="1016"/>
      <c r="K3" s="1016"/>
      <c r="L3" s="1016"/>
      <c r="M3" s="1016"/>
      <c r="N3" s="1016"/>
      <c r="O3" s="1016"/>
      <c r="P3" s="131"/>
    </row>
    <row r="4" spans="1:16" x14ac:dyDescent="0.3">
      <c r="A4" s="1016" t="s">
        <v>552</v>
      </c>
      <c r="B4" s="1016"/>
      <c r="C4" s="1016"/>
      <c r="D4" s="1016"/>
      <c r="E4" s="1016"/>
      <c r="F4" s="1016"/>
      <c r="G4" s="1016"/>
      <c r="H4" s="1016"/>
      <c r="I4" s="1016"/>
      <c r="J4" s="1016"/>
      <c r="K4" s="1016"/>
      <c r="L4" s="1016"/>
      <c r="M4" s="1016"/>
      <c r="N4" s="1016"/>
      <c r="O4" s="1016"/>
      <c r="P4" s="131"/>
    </row>
    <row r="5" spans="1:16" ht="65.25" customHeight="1" x14ac:dyDescent="0.3">
      <c r="A5" s="1001" t="s">
        <v>1024</v>
      </c>
      <c r="B5" s="1001"/>
      <c r="C5" s="1001"/>
      <c r="D5" s="1001"/>
      <c r="E5" s="1001"/>
      <c r="F5" s="1001"/>
      <c r="G5" s="1001"/>
      <c r="H5" s="1001"/>
      <c r="I5" s="1001"/>
      <c r="J5" s="1001"/>
      <c r="K5" s="1001"/>
      <c r="L5" s="1001"/>
      <c r="M5" s="1001"/>
      <c r="N5" s="1001"/>
      <c r="O5" s="1001"/>
      <c r="P5" s="1001"/>
    </row>
    <row r="6" spans="1:16" ht="45.75" customHeight="1" thickBot="1" x14ac:dyDescent="0.35">
      <c r="A6" s="996" t="s">
        <v>1025</v>
      </c>
      <c r="B6" s="996"/>
      <c r="C6" s="996"/>
      <c r="D6" s="996"/>
      <c r="E6" s="996"/>
      <c r="F6" s="996"/>
      <c r="G6" s="996"/>
      <c r="H6" s="996"/>
      <c r="I6" s="996"/>
      <c r="J6" s="996"/>
      <c r="K6" s="996"/>
      <c r="L6" s="996"/>
      <c r="M6" s="996"/>
      <c r="N6" s="996"/>
      <c r="O6" s="996"/>
      <c r="P6" s="996"/>
    </row>
    <row r="7" spans="1:16" ht="15" thickBot="1" x14ac:dyDescent="0.35">
      <c r="A7" s="1008" t="s">
        <v>2</v>
      </c>
      <c r="B7" s="1010" t="s">
        <v>137</v>
      </c>
      <c r="C7" s="1011"/>
      <c r="D7" s="1011"/>
      <c r="E7" s="1011"/>
      <c r="F7" s="1011"/>
      <c r="G7" s="1011"/>
      <c r="H7" s="1011"/>
      <c r="I7" s="1011"/>
      <c r="J7" s="1011"/>
      <c r="K7" s="1012"/>
      <c r="L7" s="1003" t="s">
        <v>4</v>
      </c>
      <c r="M7" s="1004"/>
      <c r="N7" s="1004"/>
      <c r="O7" s="1005"/>
      <c r="P7" s="1006" t="s">
        <v>5</v>
      </c>
    </row>
    <row r="8" spans="1:16" ht="15" thickBot="1" x14ac:dyDescent="0.35">
      <c r="A8" s="1009"/>
      <c r="B8" s="1013"/>
      <c r="C8" s="1014"/>
      <c r="D8" s="1014"/>
      <c r="E8" s="1014"/>
      <c r="F8" s="1014"/>
      <c r="G8" s="1014"/>
      <c r="H8" s="1014"/>
      <c r="I8" s="1014"/>
      <c r="J8" s="1014"/>
      <c r="K8" s="1015"/>
      <c r="L8" s="1003" t="s">
        <v>6</v>
      </c>
      <c r="M8" s="1004"/>
      <c r="N8" s="1004"/>
      <c r="O8" s="1005"/>
      <c r="P8" s="1007"/>
    </row>
    <row r="9" spans="1:16" ht="51" x14ac:dyDescent="0.3">
      <c r="A9" s="132" t="s">
        <v>7</v>
      </c>
      <c r="B9" s="130" t="s">
        <v>8</v>
      </c>
      <c r="C9" s="130" t="s">
        <v>9</v>
      </c>
      <c r="D9" s="130" t="s">
        <v>10</v>
      </c>
      <c r="E9" s="130" t="s">
        <v>11</v>
      </c>
      <c r="F9" s="130" t="s">
        <v>12</v>
      </c>
      <c r="G9" s="130" t="s">
        <v>13</v>
      </c>
      <c r="H9" s="130" t="s">
        <v>14</v>
      </c>
      <c r="I9" s="130" t="s">
        <v>15</v>
      </c>
      <c r="J9" s="149" t="s">
        <v>16</v>
      </c>
      <c r="K9" s="130" t="s">
        <v>17</v>
      </c>
      <c r="L9" s="130" t="s">
        <v>18</v>
      </c>
      <c r="M9" s="130" t="s">
        <v>19</v>
      </c>
      <c r="N9" s="130" t="s">
        <v>20</v>
      </c>
      <c r="O9" s="130" t="s">
        <v>21</v>
      </c>
      <c r="P9" s="1007"/>
    </row>
    <row r="10" spans="1:16" ht="39.6" x14ac:dyDescent="0.3">
      <c r="A10" s="58"/>
      <c r="B10" s="150" t="s">
        <v>663</v>
      </c>
      <c r="C10" s="150" t="s">
        <v>645</v>
      </c>
      <c r="D10" s="150" t="s">
        <v>664</v>
      </c>
      <c r="E10" s="150"/>
      <c r="F10" s="150" t="s">
        <v>665</v>
      </c>
      <c r="G10" s="150" t="s">
        <v>666</v>
      </c>
      <c r="H10" s="150">
        <v>12</v>
      </c>
      <c r="I10" s="151">
        <v>800</v>
      </c>
      <c r="J10" s="58"/>
      <c r="K10" s="150" t="s">
        <v>645</v>
      </c>
      <c r="L10" s="152">
        <v>0.33329999999999999</v>
      </c>
      <c r="M10" s="152">
        <v>0.33329999999999999</v>
      </c>
      <c r="N10" s="152">
        <v>0.33329999999999999</v>
      </c>
      <c r="O10" s="153">
        <v>0.99990000000000001</v>
      </c>
      <c r="P10" s="58"/>
    </row>
    <row r="11" spans="1:16" ht="79.2" x14ac:dyDescent="0.3">
      <c r="A11" s="58"/>
      <c r="B11" s="150" t="s">
        <v>667</v>
      </c>
      <c r="C11" s="150" t="s">
        <v>645</v>
      </c>
      <c r="D11" s="150"/>
      <c r="E11" s="150"/>
      <c r="F11" s="150"/>
      <c r="G11" s="150"/>
      <c r="H11" s="150">
        <v>12</v>
      </c>
      <c r="I11" s="151">
        <v>1500</v>
      </c>
      <c r="J11" s="58"/>
      <c r="K11" s="150" t="s">
        <v>645</v>
      </c>
      <c r="L11" s="152">
        <v>0.33329999999999999</v>
      </c>
      <c r="M11" s="152">
        <v>0.33329999999999999</v>
      </c>
      <c r="N11" s="152">
        <v>0.33329999999999999</v>
      </c>
      <c r="O11" s="153">
        <v>0.99990000000000001</v>
      </c>
      <c r="P11" s="58"/>
    </row>
    <row r="12" spans="1:16" ht="66" x14ac:dyDescent="0.3">
      <c r="A12" s="58"/>
      <c r="B12" s="150" t="s">
        <v>668</v>
      </c>
      <c r="C12" s="150" t="s">
        <v>645</v>
      </c>
      <c r="D12" s="150"/>
      <c r="E12" s="150"/>
      <c r="F12" s="150"/>
      <c r="G12" s="150"/>
      <c r="H12" s="150">
        <v>12</v>
      </c>
      <c r="I12" s="151">
        <v>1000</v>
      </c>
      <c r="J12" s="58"/>
      <c r="K12" s="150" t="s">
        <v>645</v>
      </c>
      <c r="L12" s="152">
        <v>0.33329999999999999</v>
      </c>
      <c r="M12" s="152">
        <v>0.33329999999999999</v>
      </c>
      <c r="N12" s="152">
        <v>0.33329999999999999</v>
      </c>
      <c r="O12" s="153">
        <v>0.99990000000000001</v>
      </c>
      <c r="P12" s="58"/>
    </row>
    <row r="13" spans="1:16" ht="92.4" x14ac:dyDescent="0.3">
      <c r="A13" s="58"/>
      <c r="B13" s="150" t="s">
        <v>669</v>
      </c>
      <c r="C13" s="150" t="s">
        <v>645</v>
      </c>
      <c r="D13" s="150" t="s">
        <v>670</v>
      </c>
      <c r="E13" s="150"/>
      <c r="F13" s="150" t="s">
        <v>671</v>
      </c>
      <c r="G13" s="150" t="s">
        <v>655</v>
      </c>
      <c r="H13" s="150">
        <v>12</v>
      </c>
      <c r="I13" s="151">
        <v>215000</v>
      </c>
      <c r="J13" s="58"/>
      <c r="K13" s="150" t="s">
        <v>645</v>
      </c>
      <c r="L13" s="152">
        <v>1</v>
      </c>
      <c r="M13" s="152"/>
      <c r="N13" s="152"/>
      <c r="O13" s="153">
        <v>1</v>
      </c>
      <c r="P13" s="58"/>
    </row>
    <row r="14" spans="1:16" ht="118.8" x14ac:dyDescent="0.3">
      <c r="A14" s="58"/>
      <c r="B14" s="150" t="s">
        <v>672</v>
      </c>
      <c r="C14" s="150" t="s">
        <v>645</v>
      </c>
      <c r="D14" s="150" t="s">
        <v>673</v>
      </c>
      <c r="E14" s="150"/>
      <c r="F14" s="150" t="s">
        <v>674</v>
      </c>
      <c r="G14" s="150" t="s">
        <v>655</v>
      </c>
      <c r="H14" s="150">
        <v>12</v>
      </c>
      <c r="I14" s="151">
        <v>50000</v>
      </c>
      <c r="J14" s="58"/>
      <c r="K14" s="150" t="s">
        <v>645</v>
      </c>
      <c r="L14" s="152">
        <v>0.33329999999999999</v>
      </c>
      <c r="M14" s="152">
        <v>0.33329999999999999</v>
      </c>
      <c r="N14" s="152">
        <v>0.33329999999999999</v>
      </c>
      <c r="O14" s="153">
        <v>0.99990000000000001</v>
      </c>
      <c r="P14" s="58"/>
    </row>
    <row r="15" spans="1:16" ht="79.2" x14ac:dyDescent="0.3">
      <c r="A15" s="58"/>
      <c r="B15" s="150" t="s">
        <v>629</v>
      </c>
      <c r="C15" s="150" t="s">
        <v>645</v>
      </c>
      <c r="D15" s="150" t="s">
        <v>675</v>
      </c>
      <c r="E15" s="150"/>
      <c r="F15" s="150"/>
      <c r="G15" s="150"/>
      <c r="H15" s="150">
        <v>12</v>
      </c>
      <c r="I15" s="151">
        <v>3000</v>
      </c>
      <c r="J15" s="58"/>
      <c r="K15" s="150" t="s">
        <v>645</v>
      </c>
      <c r="L15" s="152">
        <v>0.33329999999999999</v>
      </c>
      <c r="M15" s="152">
        <v>0.33329999999999999</v>
      </c>
      <c r="N15" s="152">
        <v>0.33329999999999999</v>
      </c>
      <c r="O15" s="153">
        <v>0.99990000000000001</v>
      </c>
      <c r="P15" s="58"/>
    </row>
    <row r="16" spans="1:16" ht="158.4" x14ac:dyDescent="0.3">
      <c r="A16" s="58"/>
      <c r="B16" s="150" t="s">
        <v>676</v>
      </c>
      <c r="C16" s="150" t="s">
        <v>645</v>
      </c>
      <c r="D16" s="150" t="s">
        <v>677</v>
      </c>
      <c r="E16" s="150"/>
      <c r="F16" s="150" t="s">
        <v>671</v>
      </c>
      <c r="G16" s="150" t="s">
        <v>655</v>
      </c>
      <c r="H16" s="150">
        <v>12</v>
      </c>
      <c r="I16" s="151">
        <v>7000</v>
      </c>
      <c r="J16" s="58"/>
      <c r="K16" s="150" t="s">
        <v>645</v>
      </c>
      <c r="L16" s="152">
        <v>0.33329999999999999</v>
      </c>
      <c r="M16" s="152">
        <v>0.33329999999999999</v>
      </c>
      <c r="N16" s="152">
        <v>0.33329999999999999</v>
      </c>
      <c r="O16" s="153">
        <v>0.99990000000000001</v>
      </c>
      <c r="P16" s="58"/>
    </row>
    <row r="17" spans="1:16" ht="211.2" x14ac:dyDescent="0.3">
      <c r="A17" s="58"/>
      <c r="B17" s="150" t="s">
        <v>678</v>
      </c>
      <c r="C17" s="150" t="s">
        <v>645</v>
      </c>
      <c r="D17" s="150" t="s">
        <v>679</v>
      </c>
      <c r="E17" s="150"/>
      <c r="F17" s="150" t="s">
        <v>665</v>
      </c>
      <c r="G17" s="150" t="s">
        <v>655</v>
      </c>
      <c r="H17" s="150">
        <v>12</v>
      </c>
      <c r="I17" s="151">
        <v>15000</v>
      </c>
      <c r="J17" s="58"/>
      <c r="K17" s="150" t="s">
        <v>645</v>
      </c>
      <c r="L17" s="152">
        <v>0.33329999999999999</v>
      </c>
      <c r="M17" s="152">
        <v>0.33329999999999999</v>
      </c>
      <c r="N17" s="152">
        <v>0.33329999999999999</v>
      </c>
      <c r="O17" s="153">
        <v>0.99990000000000001</v>
      </c>
      <c r="P17" s="58"/>
    </row>
    <row r="18" spans="1:16" ht="92.4" x14ac:dyDescent="0.3">
      <c r="A18" s="58"/>
      <c r="B18" s="150" t="s">
        <v>680</v>
      </c>
      <c r="C18" s="150" t="s">
        <v>645</v>
      </c>
      <c r="D18" s="150" t="s">
        <v>681</v>
      </c>
      <c r="E18" s="150"/>
      <c r="F18" s="150" t="s">
        <v>665</v>
      </c>
      <c r="G18" s="150" t="s">
        <v>655</v>
      </c>
      <c r="H18" s="150">
        <v>12</v>
      </c>
      <c r="I18" s="151">
        <v>7200</v>
      </c>
      <c r="J18" s="58"/>
      <c r="K18" s="150" t="s">
        <v>645</v>
      </c>
      <c r="L18" s="152">
        <v>0.33329999999999999</v>
      </c>
      <c r="M18" s="152">
        <v>0.33329999999999999</v>
      </c>
      <c r="N18" s="152">
        <v>0.33329999999999999</v>
      </c>
      <c r="O18" s="153">
        <v>0.99990000000000001</v>
      </c>
      <c r="P18" s="58"/>
    </row>
    <row r="19" spans="1:16" ht="92.4" x14ac:dyDescent="0.3">
      <c r="A19" s="58"/>
      <c r="B19" s="150" t="s">
        <v>682</v>
      </c>
      <c r="C19" s="150" t="s">
        <v>645</v>
      </c>
      <c r="D19" s="150" t="s">
        <v>683</v>
      </c>
      <c r="E19" s="150"/>
      <c r="F19" s="150" t="s">
        <v>671</v>
      </c>
      <c r="G19" s="150" t="s">
        <v>655</v>
      </c>
      <c r="H19" s="44">
        <v>12</v>
      </c>
      <c r="I19" s="151">
        <v>5400</v>
      </c>
      <c r="J19" s="58"/>
      <c r="K19" s="150" t="s">
        <v>645</v>
      </c>
      <c r="L19" s="152">
        <v>1</v>
      </c>
      <c r="M19" s="152"/>
      <c r="N19" s="152"/>
      <c r="O19" s="153">
        <v>1</v>
      </c>
      <c r="P19" s="58"/>
    </row>
    <row r="20" spans="1:16" ht="409.6" x14ac:dyDescent="0.3">
      <c r="A20" s="58"/>
      <c r="B20" s="150" t="s">
        <v>622</v>
      </c>
      <c r="C20" s="150" t="s">
        <v>645</v>
      </c>
      <c r="D20" s="150" t="s">
        <v>684</v>
      </c>
      <c r="E20" s="150"/>
      <c r="F20" s="150" t="s">
        <v>685</v>
      </c>
      <c r="G20" s="150" t="s">
        <v>655</v>
      </c>
      <c r="H20" s="44">
        <v>12</v>
      </c>
      <c r="I20" s="151">
        <v>15000</v>
      </c>
      <c r="J20" s="58"/>
      <c r="K20" s="150" t="s">
        <v>645</v>
      </c>
      <c r="L20" s="152">
        <v>0.5</v>
      </c>
      <c r="M20" s="152">
        <v>0.5</v>
      </c>
      <c r="N20" s="152"/>
      <c r="O20" s="153">
        <v>1</v>
      </c>
      <c r="P20" s="58"/>
    </row>
    <row r="21" spans="1:16" ht="409.2" x14ac:dyDescent="0.3">
      <c r="A21" s="58"/>
      <c r="B21" s="150" t="s">
        <v>686</v>
      </c>
      <c r="C21" s="150" t="s">
        <v>645</v>
      </c>
      <c r="D21" s="150" t="s">
        <v>687</v>
      </c>
      <c r="E21" s="150"/>
      <c r="F21" s="150" t="s">
        <v>685</v>
      </c>
      <c r="G21" s="150" t="s">
        <v>655</v>
      </c>
      <c r="H21" s="44">
        <v>12</v>
      </c>
      <c r="I21" s="151">
        <v>25000</v>
      </c>
      <c r="J21" s="58"/>
      <c r="K21" s="150" t="s">
        <v>645</v>
      </c>
      <c r="L21" s="152">
        <v>0.5</v>
      </c>
      <c r="M21" s="152">
        <v>0.5</v>
      </c>
      <c r="N21" s="152"/>
      <c r="O21" s="153">
        <v>1</v>
      </c>
      <c r="P21" s="58"/>
    </row>
    <row r="22" spans="1:16" ht="118.8" x14ac:dyDescent="0.3">
      <c r="A22" s="58"/>
      <c r="B22" s="150" t="s">
        <v>688</v>
      </c>
      <c r="C22" s="150" t="s">
        <v>645</v>
      </c>
      <c r="D22" s="150" t="s">
        <v>689</v>
      </c>
      <c r="E22" s="150"/>
      <c r="F22" s="150" t="s">
        <v>665</v>
      </c>
      <c r="G22" s="150" t="s">
        <v>655</v>
      </c>
      <c r="H22" s="44">
        <v>12</v>
      </c>
      <c r="I22" s="151">
        <v>10000</v>
      </c>
      <c r="J22" s="58"/>
      <c r="K22" s="150" t="s">
        <v>645</v>
      </c>
      <c r="L22" s="152">
        <v>0.33329999999999999</v>
      </c>
      <c r="M22" s="152">
        <v>0.33329999999999999</v>
      </c>
      <c r="N22" s="152">
        <v>0.33329999999999999</v>
      </c>
      <c r="O22" s="153">
        <v>0.99990000000000001</v>
      </c>
      <c r="P22" s="58"/>
    </row>
    <row r="23" spans="1:16" ht="409.6" x14ac:dyDescent="0.3">
      <c r="A23" s="58"/>
      <c r="B23" s="150" t="s">
        <v>690</v>
      </c>
      <c r="C23" s="150" t="s">
        <v>645</v>
      </c>
      <c r="D23" s="150" t="s">
        <v>691</v>
      </c>
      <c r="E23" s="150"/>
      <c r="F23" s="150" t="s">
        <v>665</v>
      </c>
      <c r="G23" s="150" t="s">
        <v>655</v>
      </c>
      <c r="H23" s="44">
        <v>12</v>
      </c>
      <c r="I23" s="151">
        <v>18000</v>
      </c>
      <c r="J23" s="58"/>
      <c r="K23" s="150" t="s">
        <v>645</v>
      </c>
      <c r="L23" s="152">
        <v>0.33329999999999999</v>
      </c>
      <c r="M23" s="152">
        <v>0.33329999999999999</v>
      </c>
      <c r="N23" s="152">
        <v>0.33329999999999999</v>
      </c>
      <c r="O23" s="153">
        <v>0.99990000000000001</v>
      </c>
      <c r="P23" s="58"/>
    </row>
    <row r="24" spans="1:16" ht="52.8" x14ac:dyDescent="0.3">
      <c r="A24" s="58"/>
      <c r="B24" s="150" t="s">
        <v>692</v>
      </c>
      <c r="C24" s="150" t="s">
        <v>645</v>
      </c>
      <c r="D24" s="150" t="s">
        <v>693</v>
      </c>
      <c r="E24" s="150"/>
      <c r="F24" s="150" t="s">
        <v>665</v>
      </c>
      <c r="G24" s="150" t="s">
        <v>655</v>
      </c>
      <c r="H24" s="44">
        <v>12</v>
      </c>
      <c r="I24" s="151">
        <v>5000</v>
      </c>
      <c r="J24" s="58"/>
      <c r="K24" s="150" t="s">
        <v>645</v>
      </c>
      <c r="L24" s="152">
        <v>0.33329999999999999</v>
      </c>
      <c r="M24" s="152">
        <v>0.33329999999999999</v>
      </c>
      <c r="N24" s="152">
        <v>0.33329999999999999</v>
      </c>
      <c r="O24" s="153">
        <v>0.99990000000000001</v>
      </c>
      <c r="P24" s="58"/>
    </row>
    <row r="25" spans="1:16" ht="409.6" x14ac:dyDescent="0.3">
      <c r="A25" s="58"/>
      <c r="B25" s="150" t="s">
        <v>694</v>
      </c>
      <c r="C25" s="150" t="s">
        <v>645</v>
      </c>
      <c r="D25" s="150" t="s">
        <v>695</v>
      </c>
      <c r="E25" s="150"/>
      <c r="F25" s="150" t="s">
        <v>671</v>
      </c>
      <c r="G25" s="150" t="s">
        <v>655</v>
      </c>
      <c r="H25" s="44">
        <v>12</v>
      </c>
      <c r="I25" s="151">
        <v>180000</v>
      </c>
      <c r="J25" s="58"/>
      <c r="K25" s="150" t="s">
        <v>645</v>
      </c>
      <c r="L25" s="152">
        <v>1</v>
      </c>
      <c r="M25" s="152"/>
      <c r="N25" s="152"/>
      <c r="O25" s="153">
        <v>1</v>
      </c>
      <c r="P25" s="58"/>
    </row>
    <row r="26" spans="1:16" ht="92.4" x14ac:dyDescent="0.3">
      <c r="A26" s="58"/>
      <c r="B26" s="150" t="s">
        <v>696</v>
      </c>
      <c r="C26" s="150" t="s">
        <v>645</v>
      </c>
      <c r="D26" s="150" t="s">
        <v>697</v>
      </c>
      <c r="E26" s="150"/>
      <c r="F26" s="150" t="s">
        <v>685</v>
      </c>
      <c r="G26" s="150" t="s">
        <v>655</v>
      </c>
      <c r="H26" s="44">
        <v>12</v>
      </c>
      <c r="I26" s="151">
        <v>3500</v>
      </c>
      <c r="J26" s="58"/>
      <c r="K26" s="150" t="s">
        <v>645</v>
      </c>
      <c r="L26" s="152">
        <v>0.33329999999999999</v>
      </c>
      <c r="M26" s="152">
        <v>0.33329999999999999</v>
      </c>
      <c r="N26" s="152">
        <v>0.33329999999999999</v>
      </c>
      <c r="O26" s="153">
        <v>0.99990000000000001</v>
      </c>
      <c r="P26" s="58"/>
    </row>
    <row r="27" spans="1:16" ht="158.4" x14ac:dyDescent="0.3">
      <c r="A27" s="58"/>
      <c r="B27" s="150" t="s">
        <v>629</v>
      </c>
      <c r="C27" s="150" t="s">
        <v>645</v>
      </c>
      <c r="D27" s="150" t="s">
        <v>698</v>
      </c>
      <c r="E27" s="150"/>
      <c r="F27" s="150" t="s">
        <v>671</v>
      </c>
      <c r="G27" s="150" t="s">
        <v>655</v>
      </c>
      <c r="H27" s="44">
        <v>12</v>
      </c>
      <c r="I27" s="151">
        <v>10000</v>
      </c>
      <c r="J27" s="58"/>
      <c r="K27" s="150" t="s">
        <v>645</v>
      </c>
      <c r="L27" s="152">
        <v>0.33329999999999999</v>
      </c>
      <c r="M27" s="152">
        <v>0.33329999999999999</v>
      </c>
      <c r="N27" s="152">
        <v>0.33329999999999999</v>
      </c>
      <c r="O27" s="153">
        <v>0.99990000000000001</v>
      </c>
      <c r="P27" s="58"/>
    </row>
    <row r="28" spans="1:16" ht="132" x14ac:dyDescent="0.3">
      <c r="A28" s="58"/>
      <c r="B28" s="150" t="s">
        <v>699</v>
      </c>
      <c r="C28" s="150" t="s">
        <v>645</v>
      </c>
      <c r="D28" s="150" t="s">
        <v>700</v>
      </c>
      <c r="E28" s="150"/>
      <c r="F28" s="150" t="s">
        <v>665</v>
      </c>
      <c r="G28" s="150" t="s">
        <v>655</v>
      </c>
      <c r="H28" s="44">
        <v>12</v>
      </c>
      <c r="I28" s="151">
        <v>5000</v>
      </c>
      <c r="J28" s="58"/>
      <c r="K28" s="150" t="s">
        <v>645</v>
      </c>
      <c r="L28" s="152">
        <v>0.33329999999999999</v>
      </c>
      <c r="M28" s="152">
        <v>0.33329999999999999</v>
      </c>
      <c r="N28" s="152">
        <v>0.33329999999999999</v>
      </c>
      <c r="O28" s="153">
        <v>0.99990000000000001</v>
      </c>
      <c r="P28" s="58"/>
    </row>
    <row r="29" spans="1:16" x14ac:dyDescent="0.3">
      <c r="I29" s="155">
        <f>+SUM(I10:I28)</f>
        <v>577400</v>
      </c>
    </row>
  </sheetData>
  <mergeCells count="10">
    <mergeCell ref="P7:P9"/>
    <mergeCell ref="L8:O8"/>
    <mergeCell ref="A2:O2"/>
    <mergeCell ref="A3:O3"/>
    <mergeCell ref="A4:O4"/>
    <mergeCell ref="A5:P5"/>
    <mergeCell ref="A6:P6"/>
    <mergeCell ref="A7:A8"/>
    <mergeCell ref="B7:K8"/>
    <mergeCell ref="L7:O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79998168889431442"/>
  </sheetPr>
  <dimension ref="A1:P17"/>
  <sheetViews>
    <sheetView zoomScale="85" zoomScaleNormal="85" workbookViewId="0">
      <selection activeCell="I13" sqref="I13"/>
    </sheetView>
  </sheetViews>
  <sheetFormatPr baseColWidth="10" defaultRowHeight="14.4" x14ac:dyDescent="0.3"/>
  <cols>
    <col min="12" max="12" width="7.109375" customWidth="1"/>
    <col min="13" max="13" width="5.88671875" customWidth="1"/>
    <col min="14" max="14" width="8.6640625" customWidth="1"/>
    <col min="16" max="16" width="5.88671875" customWidth="1"/>
  </cols>
  <sheetData>
    <row r="1" spans="1:16" x14ac:dyDescent="0.3">
      <c r="A1" s="1019" t="s">
        <v>550</v>
      </c>
      <c r="B1" s="1019"/>
      <c r="C1" s="1019"/>
      <c r="D1" s="1019"/>
      <c r="E1" s="1019"/>
      <c r="F1" s="1019"/>
      <c r="G1" s="1019"/>
      <c r="H1" s="1019"/>
      <c r="I1" s="1019"/>
      <c r="J1" s="1019"/>
      <c r="K1" s="1019"/>
      <c r="L1" s="1019"/>
      <c r="M1" s="1019"/>
      <c r="N1" s="1019"/>
      <c r="O1" s="1019"/>
      <c r="P1" s="113"/>
    </row>
    <row r="2" spans="1:16" x14ac:dyDescent="0.3">
      <c r="A2" s="1019" t="s">
        <v>551</v>
      </c>
      <c r="B2" s="1019"/>
      <c r="C2" s="1019"/>
      <c r="D2" s="1019"/>
      <c r="E2" s="1019"/>
      <c r="F2" s="1019"/>
      <c r="G2" s="1019"/>
      <c r="H2" s="1019"/>
      <c r="I2" s="1019"/>
      <c r="J2" s="1019"/>
      <c r="K2" s="1019"/>
      <c r="L2" s="1019"/>
      <c r="M2" s="1019"/>
      <c r="N2" s="1019"/>
      <c r="O2" s="1019"/>
      <c r="P2" s="113"/>
    </row>
    <row r="3" spans="1:16" x14ac:dyDescent="0.3">
      <c r="A3" s="1019" t="s">
        <v>552</v>
      </c>
      <c r="B3" s="1019"/>
      <c r="C3" s="1019"/>
      <c r="D3" s="1019"/>
      <c r="E3" s="1019"/>
      <c r="F3" s="1019"/>
      <c r="G3" s="1019"/>
      <c r="H3" s="1019"/>
      <c r="I3" s="1019"/>
      <c r="J3" s="1019"/>
      <c r="K3" s="1019"/>
      <c r="L3" s="1019"/>
      <c r="M3" s="1019"/>
      <c r="N3" s="1019"/>
      <c r="O3" s="1019"/>
      <c r="P3" s="113"/>
    </row>
    <row r="4" spans="1:16" ht="43.5" customHeight="1" x14ac:dyDescent="0.3">
      <c r="A4" s="1001" t="s">
        <v>1024</v>
      </c>
      <c r="B4" s="1001"/>
      <c r="C4" s="1001"/>
      <c r="D4" s="1001"/>
      <c r="E4" s="1001"/>
      <c r="F4" s="1001"/>
      <c r="G4" s="1001"/>
      <c r="H4" s="1001"/>
      <c r="I4" s="1001"/>
      <c r="J4" s="1001"/>
      <c r="K4" s="1001"/>
      <c r="L4" s="1001"/>
      <c r="M4" s="1001"/>
      <c r="N4" s="1001"/>
      <c r="O4" s="1001"/>
      <c r="P4" s="1001"/>
    </row>
    <row r="5" spans="1:16" ht="40.5" customHeight="1" thickBot="1" x14ac:dyDescent="0.35">
      <c r="A5" s="996" t="s">
        <v>1025</v>
      </c>
      <c r="B5" s="996"/>
      <c r="C5" s="996"/>
      <c r="D5" s="996"/>
      <c r="E5" s="996"/>
      <c r="F5" s="996"/>
      <c r="G5" s="996"/>
      <c r="H5" s="996"/>
      <c r="I5" s="996"/>
      <c r="J5" s="996"/>
      <c r="K5" s="996"/>
      <c r="L5" s="996"/>
      <c r="M5" s="996"/>
      <c r="N5" s="996"/>
      <c r="O5" s="996"/>
      <c r="P5" s="996"/>
    </row>
    <row r="6" spans="1:16" ht="15" thickBot="1" x14ac:dyDescent="0.35">
      <c r="A6" s="1020" t="s">
        <v>2</v>
      </c>
      <c r="B6" s="1022" t="s">
        <v>137</v>
      </c>
      <c r="C6" s="1023"/>
      <c r="D6" s="1023"/>
      <c r="E6" s="1023"/>
      <c r="F6" s="1023"/>
      <c r="G6" s="1023"/>
      <c r="H6" s="1023"/>
      <c r="I6" s="1023"/>
      <c r="J6" s="1023"/>
      <c r="K6" s="1024"/>
      <c r="L6" s="1028" t="s">
        <v>4</v>
      </c>
      <c r="M6" s="1029"/>
      <c r="N6" s="1029"/>
      <c r="O6" s="1030"/>
      <c r="P6" s="1031" t="s">
        <v>5</v>
      </c>
    </row>
    <row r="7" spans="1:16" ht="15" thickBot="1" x14ac:dyDescent="0.35">
      <c r="A7" s="1021"/>
      <c r="B7" s="1025"/>
      <c r="C7" s="1026"/>
      <c r="D7" s="1026"/>
      <c r="E7" s="1026"/>
      <c r="F7" s="1026"/>
      <c r="G7" s="1026"/>
      <c r="H7" s="1026"/>
      <c r="I7" s="1026"/>
      <c r="J7" s="1026"/>
      <c r="K7" s="1027"/>
      <c r="L7" s="1028" t="s">
        <v>6</v>
      </c>
      <c r="M7" s="1029"/>
      <c r="N7" s="1029"/>
      <c r="O7" s="1030"/>
      <c r="P7" s="1032"/>
    </row>
    <row r="8" spans="1:16" ht="92.4" x14ac:dyDescent="0.3">
      <c r="A8" s="114" t="s">
        <v>7</v>
      </c>
      <c r="B8" s="115" t="s">
        <v>8</v>
      </c>
      <c r="C8" s="115" t="s">
        <v>9</v>
      </c>
      <c r="D8" s="115" t="s">
        <v>10</v>
      </c>
      <c r="E8" s="115" t="s">
        <v>11</v>
      </c>
      <c r="F8" s="115" t="s">
        <v>12</v>
      </c>
      <c r="G8" s="115" t="s">
        <v>184</v>
      </c>
      <c r="H8" s="115" t="s">
        <v>243</v>
      </c>
      <c r="I8" s="115" t="s">
        <v>15</v>
      </c>
      <c r="J8" s="115" t="s">
        <v>244</v>
      </c>
      <c r="K8" s="115" t="s">
        <v>17</v>
      </c>
      <c r="L8" s="115" t="s">
        <v>18</v>
      </c>
      <c r="M8" s="115" t="s">
        <v>19</v>
      </c>
      <c r="N8" s="115" t="s">
        <v>20</v>
      </c>
      <c r="O8" s="115" t="s">
        <v>21</v>
      </c>
      <c r="P8" s="1032"/>
    </row>
    <row r="9" spans="1:16" ht="79.2" x14ac:dyDescent="0.3">
      <c r="A9" s="116"/>
      <c r="B9" s="123" t="s">
        <v>565</v>
      </c>
      <c r="C9" s="117" t="s">
        <v>558</v>
      </c>
      <c r="D9" s="118" t="s">
        <v>566</v>
      </c>
      <c r="E9" s="124" t="s">
        <v>560</v>
      </c>
      <c r="F9" s="118"/>
      <c r="G9" s="118" t="s">
        <v>561</v>
      </c>
      <c r="H9" s="116">
        <v>12</v>
      </c>
      <c r="I9" s="125">
        <v>1500</v>
      </c>
      <c r="J9" s="116"/>
      <c r="K9" s="116" t="s">
        <v>557</v>
      </c>
      <c r="L9" s="37"/>
      <c r="M9" s="119"/>
      <c r="N9" s="119"/>
      <c r="O9" s="119">
        <v>1</v>
      </c>
      <c r="P9" s="112"/>
    </row>
    <row r="10" spans="1:16" ht="27.6" x14ac:dyDescent="0.3">
      <c r="A10" s="116"/>
      <c r="B10" s="123"/>
      <c r="C10" s="117" t="s">
        <v>553</v>
      </c>
      <c r="D10" s="118" t="s">
        <v>567</v>
      </c>
      <c r="E10" s="124"/>
      <c r="F10" s="118"/>
      <c r="G10" s="118"/>
      <c r="H10" s="116">
        <v>12</v>
      </c>
      <c r="I10" s="125">
        <v>5000</v>
      </c>
      <c r="J10" s="116"/>
      <c r="K10" s="116"/>
      <c r="L10" s="37"/>
      <c r="M10" s="119"/>
      <c r="N10" s="119"/>
      <c r="O10" s="119"/>
      <c r="P10" s="112"/>
    </row>
    <row r="11" spans="1:16" x14ac:dyDescent="0.3">
      <c r="A11" s="116"/>
      <c r="B11" s="116"/>
      <c r="C11" s="1017" t="s">
        <v>233</v>
      </c>
      <c r="D11" s="126" t="s">
        <v>121</v>
      </c>
      <c r="E11" s="116"/>
      <c r="F11" s="116"/>
      <c r="G11" s="116"/>
      <c r="H11" s="116"/>
      <c r="I11" s="127">
        <v>0</v>
      </c>
      <c r="J11" s="116"/>
      <c r="K11" s="116" t="s">
        <v>557</v>
      </c>
      <c r="L11" s="37"/>
      <c r="M11" s="119"/>
      <c r="N11" s="119"/>
      <c r="O11" s="119">
        <v>1</v>
      </c>
      <c r="P11" s="116"/>
    </row>
    <row r="12" spans="1:16" x14ac:dyDescent="0.3">
      <c r="A12" s="116"/>
      <c r="B12" s="116"/>
      <c r="C12" s="1017"/>
      <c r="D12" s="126" t="s">
        <v>568</v>
      </c>
      <c r="E12" s="116"/>
      <c r="F12" s="116"/>
      <c r="G12" s="116"/>
      <c r="H12" s="116"/>
      <c r="I12" s="122">
        <v>4000</v>
      </c>
      <c r="J12" s="116"/>
      <c r="K12" s="116" t="s">
        <v>557</v>
      </c>
      <c r="L12" s="37"/>
      <c r="M12" s="119"/>
      <c r="N12" s="119"/>
      <c r="O12" s="119">
        <v>1</v>
      </c>
      <c r="P12" s="116"/>
    </row>
    <row r="13" spans="1:16" x14ac:dyDescent="0.3">
      <c r="A13" s="116"/>
      <c r="B13" s="116"/>
      <c r="C13" s="1017"/>
      <c r="D13" s="116"/>
      <c r="E13" s="116"/>
      <c r="F13" s="116"/>
      <c r="G13" s="116"/>
      <c r="H13" s="116" t="s">
        <v>569</v>
      </c>
      <c r="I13" s="128">
        <f>+SUM(I9:I12)</f>
        <v>10500</v>
      </c>
      <c r="J13" s="116"/>
      <c r="K13" s="120"/>
      <c r="L13" s="37"/>
      <c r="M13" s="119"/>
      <c r="N13" s="119"/>
      <c r="O13" s="119">
        <v>1</v>
      </c>
      <c r="P13" s="116"/>
    </row>
    <row r="14" spans="1:16" x14ac:dyDescent="0.3">
      <c r="A14" s="121"/>
      <c r="B14" s="121"/>
      <c r="C14" s="121"/>
      <c r="D14" s="121"/>
      <c r="E14" s="121"/>
      <c r="F14" s="121"/>
      <c r="G14" s="121"/>
      <c r="H14" s="121"/>
      <c r="I14" s="121"/>
      <c r="J14" s="121"/>
      <c r="K14" s="121"/>
      <c r="L14" s="121"/>
      <c r="M14" s="121"/>
      <c r="N14" s="121"/>
      <c r="O14" s="121"/>
      <c r="P14" s="121"/>
    </row>
    <row r="15" spans="1:16" x14ac:dyDescent="0.3">
      <c r="A15" s="121"/>
      <c r="B15" s="121"/>
      <c r="C15" s="121"/>
      <c r="D15" s="121"/>
      <c r="E15" s="121"/>
      <c r="F15" s="121"/>
      <c r="G15" s="121"/>
      <c r="H15" s="121"/>
      <c r="I15" s="129"/>
      <c r="J15" s="121"/>
      <c r="K15" s="121"/>
      <c r="L15" s="121"/>
      <c r="M15" s="121"/>
      <c r="N15" s="121"/>
      <c r="O15" s="121"/>
      <c r="P15" s="121"/>
    </row>
    <row r="16" spans="1:16" ht="25.5" customHeight="1" x14ac:dyDescent="0.3">
      <c r="A16" s="1018" t="s">
        <v>238</v>
      </c>
      <c r="B16" s="1018"/>
      <c r="C16" s="121"/>
      <c r="D16" s="1018" t="s">
        <v>570</v>
      </c>
      <c r="E16" s="1018"/>
      <c r="F16" s="121"/>
      <c r="G16" s="121"/>
      <c r="H16" s="121"/>
      <c r="I16" s="121"/>
      <c r="J16" s="121"/>
      <c r="K16" s="121"/>
      <c r="L16" s="121"/>
      <c r="M16" s="121"/>
      <c r="N16" s="121"/>
      <c r="O16" s="121"/>
      <c r="P16" s="121"/>
    </row>
    <row r="17" spans="1:16" ht="32.25" customHeight="1" x14ac:dyDescent="0.3">
      <c r="A17" s="121"/>
      <c r="B17" s="111"/>
      <c r="C17" s="121"/>
      <c r="D17" s="1018" t="s">
        <v>571</v>
      </c>
      <c r="E17" s="1018"/>
      <c r="F17" s="121"/>
      <c r="G17" s="121"/>
      <c r="H17" s="121"/>
      <c r="I17" s="121"/>
      <c r="J17" s="121"/>
      <c r="K17" s="121"/>
      <c r="L17" s="121"/>
      <c r="M17" s="121"/>
      <c r="N17" s="121"/>
      <c r="O17" s="121"/>
      <c r="P17" s="121"/>
    </row>
  </sheetData>
  <mergeCells count="14">
    <mergeCell ref="C11:C13"/>
    <mergeCell ref="A16:B16"/>
    <mergeCell ref="D16:E16"/>
    <mergeCell ref="D17:E17"/>
    <mergeCell ref="A1:O1"/>
    <mergeCell ref="A2:O2"/>
    <mergeCell ref="A3:O3"/>
    <mergeCell ref="A4:P4"/>
    <mergeCell ref="A5:P5"/>
    <mergeCell ref="A6:A7"/>
    <mergeCell ref="B6:K7"/>
    <mergeCell ref="L6:O6"/>
    <mergeCell ref="P6:P8"/>
    <mergeCell ref="L7:O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A1:P22"/>
  <sheetViews>
    <sheetView topLeftCell="A18" workbookViewId="0">
      <selection activeCell="I22" sqref="I22"/>
    </sheetView>
  </sheetViews>
  <sheetFormatPr baseColWidth="10" defaultRowHeight="14.4" x14ac:dyDescent="0.3"/>
  <sheetData>
    <row r="1" spans="1:16" x14ac:dyDescent="0.3">
      <c r="A1" s="1043" t="s">
        <v>132</v>
      </c>
      <c r="B1" s="1043"/>
      <c r="C1" s="1043"/>
      <c r="D1" s="1043"/>
      <c r="E1" s="1043"/>
      <c r="F1" s="1043"/>
      <c r="G1" s="1043"/>
      <c r="H1" s="1043"/>
      <c r="I1" s="1043"/>
      <c r="J1" s="1043"/>
      <c r="K1" s="1043"/>
      <c r="L1" s="1043"/>
      <c r="M1" s="1043"/>
      <c r="N1" s="1043"/>
      <c r="O1" s="1043"/>
      <c r="P1" s="1043"/>
    </row>
    <row r="2" spans="1:16" x14ac:dyDescent="0.3">
      <c r="A2" s="1044"/>
      <c r="B2" s="1044"/>
      <c r="C2" s="1044"/>
      <c r="D2" s="1044"/>
      <c r="E2" s="1044"/>
      <c r="F2" s="1044"/>
      <c r="G2" s="1044"/>
      <c r="H2" s="1044"/>
      <c r="I2" s="1044"/>
      <c r="J2" s="1044"/>
      <c r="K2" s="1044"/>
      <c r="L2" s="1044"/>
      <c r="M2" s="1044"/>
      <c r="N2" s="1044"/>
      <c r="O2" s="1044"/>
      <c r="P2" s="80"/>
    </row>
    <row r="3" spans="1:16" x14ac:dyDescent="0.3">
      <c r="A3" s="1044" t="s">
        <v>492</v>
      </c>
      <c r="B3" s="1044"/>
      <c r="C3" s="1044"/>
      <c r="D3" s="1044"/>
      <c r="E3" s="1044"/>
      <c r="F3" s="1044"/>
      <c r="G3" s="1044"/>
      <c r="H3" s="1044"/>
      <c r="I3" s="1044"/>
      <c r="J3" s="1044"/>
      <c r="K3" s="1044"/>
      <c r="L3" s="1044"/>
      <c r="M3" s="1044"/>
      <c r="N3" s="1044"/>
      <c r="O3" s="1044"/>
      <c r="P3" s="1044"/>
    </row>
    <row r="4" spans="1:16" x14ac:dyDescent="0.3">
      <c r="A4" s="1044" t="s">
        <v>242</v>
      </c>
      <c r="B4" s="1044"/>
      <c r="C4" s="1044"/>
      <c r="D4" s="1044"/>
      <c r="E4" s="1044"/>
      <c r="F4" s="1044"/>
      <c r="G4" s="1044"/>
      <c r="H4" s="1044"/>
      <c r="I4" s="1044"/>
      <c r="J4" s="1044"/>
      <c r="K4" s="1044"/>
      <c r="L4" s="1044"/>
      <c r="M4" s="1044"/>
      <c r="N4" s="1044"/>
      <c r="O4" s="1044"/>
      <c r="P4" s="1044"/>
    </row>
    <row r="5" spans="1:16" ht="30" customHeight="1" x14ac:dyDescent="0.3">
      <c r="A5" s="1042" t="s">
        <v>493</v>
      </c>
      <c r="B5" s="1042"/>
      <c r="C5" s="1042"/>
      <c r="D5" s="1042"/>
      <c r="E5" s="1042"/>
      <c r="F5" s="1042"/>
      <c r="G5" s="1042"/>
      <c r="H5" s="1042"/>
      <c r="I5" s="1042"/>
      <c r="J5" s="1042"/>
      <c r="K5" s="1042"/>
      <c r="L5" s="1042"/>
      <c r="M5" s="1042"/>
      <c r="N5" s="1042"/>
      <c r="O5" s="1042"/>
      <c r="P5" s="1042"/>
    </row>
    <row r="6" spans="1:16" ht="26.25" customHeight="1" thickBot="1" x14ac:dyDescent="0.35">
      <c r="A6" s="1042" t="s">
        <v>494</v>
      </c>
      <c r="B6" s="1042"/>
      <c r="C6" s="1042"/>
      <c r="D6" s="1042"/>
      <c r="E6" s="1042"/>
      <c r="F6" s="1042"/>
      <c r="G6" s="1042"/>
      <c r="H6" s="1042"/>
      <c r="I6" s="1042"/>
      <c r="J6" s="1042"/>
      <c r="K6" s="1042"/>
      <c r="L6" s="1042"/>
      <c r="M6" s="1042"/>
      <c r="N6" s="1042"/>
      <c r="O6" s="1042"/>
      <c r="P6" s="1042"/>
    </row>
    <row r="7" spans="1:16" x14ac:dyDescent="0.3">
      <c r="A7" s="1034" t="s">
        <v>2</v>
      </c>
      <c r="B7" s="1036" t="s">
        <v>137</v>
      </c>
      <c r="C7" s="1036"/>
      <c r="D7" s="1036"/>
      <c r="E7" s="1036"/>
      <c r="F7" s="1036"/>
      <c r="G7" s="1036"/>
      <c r="H7" s="1036"/>
      <c r="I7" s="1036"/>
      <c r="J7" s="1036"/>
      <c r="K7" s="1036"/>
      <c r="L7" s="1036" t="s">
        <v>4</v>
      </c>
      <c r="M7" s="1036"/>
      <c r="N7" s="1036"/>
      <c r="O7" s="1036"/>
      <c r="P7" s="1038" t="s">
        <v>5</v>
      </c>
    </row>
    <row r="8" spans="1:16" x14ac:dyDescent="0.3">
      <c r="A8" s="1035"/>
      <c r="B8" s="1037"/>
      <c r="C8" s="1037"/>
      <c r="D8" s="1037"/>
      <c r="E8" s="1037"/>
      <c r="F8" s="1037"/>
      <c r="G8" s="1037"/>
      <c r="H8" s="1037"/>
      <c r="I8" s="1037"/>
      <c r="J8" s="1037"/>
      <c r="K8" s="1037"/>
      <c r="L8" s="1037" t="s">
        <v>6</v>
      </c>
      <c r="M8" s="1037"/>
      <c r="N8" s="1037"/>
      <c r="O8" s="1037"/>
      <c r="P8" s="1039"/>
    </row>
    <row r="9" spans="1:16" ht="146.25" customHeight="1" x14ac:dyDescent="0.3">
      <c r="A9" s="82" t="s">
        <v>7</v>
      </c>
      <c r="B9" s="83" t="s">
        <v>8</v>
      </c>
      <c r="C9" s="83" t="s">
        <v>9</v>
      </c>
      <c r="D9" s="83" t="s">
        <v>10</v>
      </c>
      <c r="E9" s="83" t="s">
        <v>11</v>
      </c>
      <c r="F9" s="83" t="s">
        <v>12</v>
      </c>
      <c r="G9" s="83" t="s">
        <v>495</v>
      </c>
      <c r="H9" s="83" t="s">
        <v>14</v>
      </c>
      <c r="I9" s="106" t="s">
        <v>186</v>
      </c>
      <c r="J9" s="84" t="s">
        <v>16</v>
      </c>
      <c r="K9" s="83" t="s">
        <v>17</v>
      </c>
      <c r="L9" s="81" t="s">
        <v>18</v>
      </c>
      <c r="M9" s="81" t="s">
        <v>19</v>
      </c>
      <c r="N9" s="81" t="s">
        <v>20</v>
      </c>
      <c r="O9" s="81" t="s">
        <v>21</v>
      </c>
      <c r="P9" s="1039"/>
    </row>
    <row r="10" spans="1:16" ht="40.799999999999997" x14ac:dyDescent="0.3">
      <c r="A10" s="92"/>
      <c r="B10" s="1033"/>
      <c r="C10" s="85"/>
      <c r="D10" s="1040" t="s">
        <v>511</v>
      </c>
      <c r="E10" s="1033" t="s">
        <v>23</v>
      </c>
      <c r="F10" s="96" t="s">
        <v>512</v>
      </c>
      <c r="G10" s="96" t="s">
        <v>512</v>
      </c>
      <c r="H10" s="88">
        <v>1</v>
      </c>
      <c r="I10" s="1041">
        <v>20000</v>
      </c>
      <c r="J10" s="93"/>
      <c r="K10" s="85" t="s">
        <v>513</v>
      </c>
      <c r="L10" s="94">
        <v>1</v>
      </c>
      <c r="M10" s="93"/>
      <c r="N10" s="93"/>
      <c r="O10" s="91">
        <v>1</v>
      </c>
      <c r="P10" s="95"/>
    </row>
    <row r="11" spans="1:16" ht="40.799999999999997" x14ac:dyDescent="0.3">
      <c r="A11" s="92"/>
      <c r="B11" s="1033"/>
      <c r="C11" s="85"/>
      <c r="D11" s="1040"/>
      <c r="E11" s="1033"/>
      <c r="F11" s="96" t="s">
        <v>514</v>
      </c>
      <c r="G11" s="96" t="s">
        <v>514</v>
      </c>
      <c r="H11" s="88">
        <v>0.5</v>
      </c>
      <c r="I11" s="1041"/>
      <c r="J11" s="93"/>
      <c r="K11" s="88" t="s">
        <v>49</v>
      </c>
      <c r="L11" s="97">
        <v>0.33329999999999999</v>
      </c>
      <c r="M11" s="97">
        <v>0.33329999999999999</v>
      </c>
      <c r="N11" s="97">
        <v>0.33329999999999999</v>
      </c>
      <c r="O11" s="91">
        <v>1</v>
      </c>
      <c r="P11" s="95"/>
    </row>
    <row r="12" spans="1:16" ht="20.399999999999999" x14ac:dyDescent="0.3">
      <c r="A12" s="92"/>
      <c r="B12" s="1033"/>
      <c r="C12" s="85"/>
      <c r="D12" s="1040"/>
      <c r="E12" s="1033"/>
      <c r="F12" s="96" t="s">
        <v>515</v>
      </c>
      <c r="G12" s="96" t="s">
        <v>515</v>
      </c>
      <c r="H12" s="88">
        <v>0.5</v>
      </c>
      <c r="I12" s="1041"/>
      <c r="J12" s="93"/>
      <c r="K12" s="88" t="s">
        <v>26</v>
      </c>
      <c r="L12" s="97">
        <v>0.33329999999999999</v>
      </c>
      <c r="M12" s="97">
        <v>0.33329999999999999</v>
      </c>
      <c r="N12" s="97">
        <v>0.33329999999999999</v>
      </c>
      <c r="O12" s="91">
        <v>1</v>
      </c>
      <c r="P12" s="95"/>
    </row>
    <row r="13" spans="1:16" ht="122.4" x14ac:dyDescent="0.3">
      <c r="A13" s="92"/>
      <c r="B13" s="1033"/>
      <c r="C13" s="85"/>
      <c r="D13" s="86" t="s">
        <v>523</v>
      </c>
      <c r="E13" s="87" t="s">
        <v>524</v>
      </c>
      <c r="F13" s="96" t="s">
        <v>525</v>
      </c>
      <c r="G13" s="96" t="s">
        <v>525</v>
      </c>
      <c r="H13" s="88">
        <v>12</v>
      </c>
      <c r="I13" s="108">
        <v>12000</v>
      </c>
      <c r="J13" s="93"/>
      <c r="K13" s="101" t="s">
        <v>26</v>
      </c>
      <c r="L13" s="97">
        <v>0.33329999999999999</v>
      </c>
      <c r="M13" s="97">
        <v>0.33329999999999999</v>
      </c>
      <c r="N13" s="97">
        <v>0.33329999999999999</v>
      </c>
      <c r="O13" s="91">
        <v>1</v>
      </c>
      <c r="P13" s="95"/>
    </row>
    <row r="14" spans="1:16" ht="62.4" x14ac:dyDescent="0.3">
      <c r="A14" s="92"/>
      <c r="B14" s="1033"/>
      <c r="C14" s="85"/>
      <c r="D14" s="86" t="s">
        <v>526</v>
      </c>
      <c r="E14" s="100" t="s">
        <v>527</v>
      </c>
      <c r="F14" s="101" t="s">
        <v>528</v>
      </c>
      <c r="G14" s="101" t="s">
        <v>528</v>
      </c>
      <c r="H14" s="88">
        <v>12</v>
      </c>
      <c r="I14" s="107">
        <v>2000</v>
      </c>
      <c r="J14" s="93"/>
      <c r="K14" s="101" t="s">
        <v>26</v>
      </c>
      <c r="L14" s="94">
        <v>1</v>
      </c>
      <c r="M14" s="93"/>
      <c r="N14" s="93"/>
      <c r="O14" s="91">
        <v>1</v>
      </c>
      <c r="P14" s="95"/>
    </row>
    <row r="15" spans="1:16" ht="81.599999999999994" x14ac:dyDescent="0.3">
      <c r="A15" s="92"/>
      <c r="B15" s="1033"/>
      <c r="C15" s="85"/>
      <c r="D15" s="98" t="s">
        <v>529</v>
      </c>
      <c r="E15" s="1033" t="s">
        <v>530</v>
      </c>
      <c r="F15" s="96" t="s">
        <v>531</v>
      </c>
      <c r="G15" s="96" t="s">
        <v>531</v>
      </c>
      <c r="H15" s="88">
        <v>12</v>
      </c>
      <c r="I15" s="109">
        <v>3000</v>
      </c>
      <c r="J15" s="93"/>
      <c r="K15" s="101" t="s">
        <v>26</v>
      </c>
      <c r="L15" s="97">
        <v>0.33329999999999999</v>
      </c>
      <c r="M15" s="97">
        <v>0.33329999999999999</v>
      </c>
      <c r="N15" s="97">
        <v>0.33329999999999999</v>
      </c>
      <c r="O15" s="91">
        <v>1</v>
      </c>
      <c r="P15" s="95"/>
    </row>
    <row r="16" spans="1:16" ht="81.599999999999994" x14ac:dyDescent="0.3">
      <c r="A16" s="92"/>
      <c r="B16" s="1033"/>
      <c r="C16" s="85"/>
      <c r="D16" s="98" t="s">
        <v>532</v>
      </c>
      <c r="E16" s="1033"/>
      <c r="F16" s="96" t="s">
        <v>533</v>
      </c>
      <c r="G16" s="96" t="s">
        <v>533</v>
      </c>
      <c r="H16" s="88">
        <v>12</v>
      </c>
      <c r="I16" s="109">
        <v>7000</v>
      </c>
      <c r="J16" s="93"/>
      <c r="K16" s="101" t="s">
        <v>26</v>
      </c>
      <c r="L16" s="97">
        <v>0.33329999999999999</v>
      </c>
      <c r="M16" s="97">
        <v>0.33329999999999999</v>
      </c>
      <c r="N16" s="97">
        <v>0.33329999999999999</v>
      </c>
      <c r="O16" s="91">
        <v>1</v>
      </c>
      <c r="P16" s="95"/>
    </row>
    <row r="17" spans="1:16" ht="81.599999999999994" x14ac:dyDescent="0.3">
      <c r="A17" s="92"/>
      <c r="B17" s="1033"/>
      <c r="C17" s="85"/>
      <c r="D17" s="86" t="s">
        <v>534</v>
      </c>
      <c r="E17" s="99" t="s">
        <v>535</v>
      </c>
      <c r="F17" s="101" t="s">
        <v>536</v>
      </c>
      <c r="G17" s="101" t="s">
        <v>536</v>
      </c>
      <c r="H17" s="88">
        <v>1</v>
      </c>
      <c r="I17" s="107">
        <v>3000</v>
      </c>
      <c r="J17" s="93"/>
      <c r="K17" s="101" t="s">
        <v>26</v>
      </c>
      <c r="L17" s="94">
        <v>1</v>
      </c>
      <c r="M17" s="93"/>
      <c r="N17" s="93"/>
      <c r="O17" s="91">
        <v>1</v>
      </c>
      <c r="P17" s="95"/>
    </row>
    <row r="18" spans="1:16" ht="81.599999999999994" x14ac:dyDescent="0.3">
      <c r="A18" s="92"/>
      <c r="B18" s="1033"/>
      <c r="C18" s="85"/>
      <c r="D18" s="98" t="s">
        <v>277</v>
      </c>
      <c r="E18" s="99" t="s">
        <v>537</v>
      </c>
      <c r="F18" s="101" t="s">
        <v>538</v>
      </c>
      <c r="G18" s="101" t="s">
        <v>538</v>
      </c>
      <c r="H18" s="88">
        <v>1</v>
      </c>
      <c r="I18" s="109">
        <v>3000</v>
      </c>
      <c r="J18" s="93"/>
      <c r="K18" s="101" t="s">
        <v>26</v>
      </c>
      <c r="L18" s="94">
        <v>1</v>
      </c>
      <c r="M18" s="93"/>
      <c r="N18" s="93"/>
      <c r="O18" s="91">
        <v>1</v>
      </c>
      <c r="P18" s="95"/>
    </row>
    <row r="19" spans="1:16" ht="91.8" x14ac:dyDescent="0.3">
      <c r="A19" s="92"/>
      <c r="B19" s="1033"/>
      <c r="C19" s="85"/>
      <c r="D19" s="86" t="s">
        <v>539</v>
      </c>
      <c r="E19" s="99" t="s">
        <v>540</v>
      </c>
      <c r="F19" s="101" t="s">
        <v>538</v>
      </c>
      <c r="G19" s="101" t="s">
        <v>538</v>
      </c>
      <c r="H19" s="88">
        <v>1</v>
      </c>
      <c r="I19" s="107">
        <v>3000</v>
      </c>
      <c r="J19" s="93"/>
      <c r="K19" s="101" t="s">
        <v>26</v>
      </c>
      <c r="L19" s="94">
        <v>1</v>
      </c>
      <c r="M19" s="93"/>
      <c r="N19" s="93"/>
      <c r="O19" s="91">
        <v>1</v>
      </c>
      <c r="P19" s="95"/>
    </row>
    <row r="20" spans="1:16" ht="40.799999999999997" x14ac:dyDescent="0.3">
      <c r="A20" s="92"/>
      <c r="B20" s="1033"/>
      <c r="C20" s="85"/>
      <c r="D20" s="98" t="s">
        <v>541</v>
      </c>
      <c r="E20" s="96" t="s">
        <v>542</v>
      </c>
      <c r="F20" s="101" t="s">
        <v>543</v>
      </c>
      <c r="G20" s="101" t="s">
        <v>543</v>
      </c>
      <c r="H20" s="88">
        <v>1</v>
      </c>
      <c r="I20" s="109">
        <v>3000</v>
      </c>
      <c r="J20" s="93"/>
      <c r="K20" s="101" t="s">
        <v>26</v>
      </c>
      <c r="L20" s="94">
        <v>1</v>
      </c>
      <c r="M20" s="93"/>
      <c r="N20" s="93"/>
      <c r="O20" s="91">
        <v>1</v>
      </c>
      <c r="P20" s="95"/>
    </row>
    <row r="21" spans="1:16" ht="71.400000000000006" x14ac:dyDescent="0.3">
      <c r="A21" s="92"/>
      <c r="B21" s="1033"/>
      <c r="C21" s="85"/>
      <c r="D21" s="98" t="s">
        <v>544</v>
      </c>
      <c r="E21" s="96" t="s">
        <v>545</v>
      </c>
      <c r="F21" s="101" t="s">
        <v>546</v>
      </c>
      <c r="G21" s="101" t="s">
        <v>546</v>
      </c>
      <c r="H21" s="88">
        <v>12</v>
      </c>
      <c r="I21" s="109">
        <v>6000</v>
      </c>
      <c r="J21" s="93"/>
      <c r="K21" s="101" t="s">
        <v>26</v>
      </c>
      <c r="L21" s="97">
        <v>0.33329999999999999</v>
      </c>
      <c r="M21" s="97">
        <v>0.33329999999999999</v>
      </c>
      <c r="N21" s="97">
        <v>0.33329999999999999</v>
      </c>
      <c r="O21" s="91">
        <v>1</v>
      </c>
      <c r="P21" s="95"/>
    </row>
    <row r="22" spans="1:16" ht="15" thickBot="1" x14ac:dyDescent="0.35">
      <c r="A22" s="102"/>
      <c r="B22" s="103"/>
      <c r="C22" s="103"/>
      <c r="D22" s="103"/>
      <c r="E22" s="103"/>
      <c r="F22" s="103"/>
      <c r="G22" s="103"/>
      <c r="H22" s="104"/>
      <c r="I22" s="110">
        <f>+SUM(I10:I21)</f>
        <v>62000</v>
      </c>
      <c r="J22" s="103"/>
      <c r="K22" s="103"/>
      <c r="L22" s="103"/>
      <c r="M22" s="103"/>
      <c r="N22" s="103"/>
      <c r="O22" s="103"/>
      <c r="P22" s="105"/>
    </row>
  </sheetData>
  <mergeCells count="16">
    <mergeCell ref="A6:P6"/>
    <mergeCell ref="A1:P1"/>
    <mergeCell ref="A2:O2"/>
    <mergeCell ref="A3:P3"/>
    <mergeCell ref="A4:P4"/>
    <mergeCell ref="A5:P5"/>
    <mergeCell ref="E15:E16"/>
    <mergeCell ref="A7:A8"/>
    <mergeCell ref="B7:K8"/>
    <mergeCell ref="L7:O7"/>
    <mergeCell ref="P7:P9"/>
    <mergeCell ref="L8:O8"/>
    <mergeCell ref="B10:B21"/>
    <mergeCell ref="D10:D12"/>
    <mergeCell ref="E10:E12"/>
    <mergeCell ref="I10:I1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P24"/>
  <sheetViews>
    <sheetView topLeftCell="A21" zoomScale="90" zoomScaleNormal="90" workbookViewId="0">
      <selection activeCell="I24" sqref="I24"/>
    </sheetView>
  </sheetViews>
  <sheetFormatPr baseColWidth="10" defaultRowHeight="14.4" x14ac:dyDescent="0.3"/>
  <cols>
    <col min="2" max="2" width="30.88671875" customWidth="1"/>
    <col min="9" max="9" width="15.5546875" bestFit="1" customWidth="1"/>
  </cols>
  <sheetData>
    <row r="1" spans="1:16" x14ac:dyDescent="0.3">
      <c r="A1" s="1016" t="s">
        <v>572</v>
      </c>
      <c r="B1" s="1016"/>
      <c r="C1" s="1016"/>
      <c r="D1" s="1016"/>
      <c r="E1" s="1016"/>
      <c r="F1" s="1016"/>
      <c r="G1" s="1016"/>
      <c r="H1" s="1016"/>
      <c r="I1" s="1016"/>
      <c r="J1" s="1016"/>
      <c r="K1" s="1016"/>
      <c r="L1" s="1016"/>
      <c r="M1" s="1016"/>
      <c r="N1" s="1016"/>
      <c r="O1" s="1016"/>
      <c r="P1" s="131"/>
    </row>
    <row r="2" spans="1:16" x14ac:dyDescent="0.3">
      <c r="A2" s="1016" t="s">
        <v>550</v>
      </c>
      <c r="B2" s="1016"/>
      <c r="C2" s="1016"/>
      <c r="D2" s="1016"/>
      <c r="E2" s="1016"/>
      <c r="F2" s="1016"/>
      <c r="G2" s="1016"/>
      <c r="H2" s="1016"/>
      <c r="I2" s="1016"/>
      <c r="J2" s="1016"/>
      <c r="K2" s="1016"/>
      <c r="L2" s="1016"/>
      <c r="M2" s="1016"/>
      <c r="N2" s="1016"/>
      <c r="O2" s="1016"/>
      <c r="P2" s="131"/>
    </row>
    <row r="3" spans="1:16" x14ac:dyDescent="0.3">
      <c r="A3" s="1016" t="s">
        <v>573</v>
      </c>
      <c r="B3" s="1016"/>
      <c r="C3" s="1016"/>
      <c r="D3" s="1016"/>
      <c r="E3" s="1016"/>
      <c r="F3" s="1016"/>
      <c r="G3" s="1016"/>
      <c r="H3" s="1016"/>
      <c r="I3" s="1016"/>
      <c r="J3" s="1016"/>
      <c r="K3" s="1016"/>
      <c r="L3" s="1016"/>
      <c r="M3" s="1016"/>
      <c r="N3" s="1016"/>
      <c r="O3" s="1016"/>
      <c r="P3" s="131"/>
    </row>
    <row r="4" spans="1:16" ht="15" thickBot="1" x14ac:dyDescent="0.35">
      <c r="A4" s="1016" t="s">
        <v>552</v>
      </c>
      <c r="B4" s="1016"/>
      <c r="C4" s="1016"/>
      <c r="D4" s="1016"/>
      <c r="E4" s="1016"/>
      <c r="F4" s="1016"/>
      <c r="G4" s="1016"/>
      <c r="H4" s="1016"/>
      <c r="I4" s="1016"/>
      <c r="J4" s="1016"/>
      <c r="K4" s="1016"/>
      <c r="L4" s="1016"/>
      <c r="M4" s="1016"/>
      <c r="N4" s="1016"/>
      <c r="O4" s="1016"/>
      <c r="P4" s="131"/>
    </row>
    <row r="5" spans="1:16" ht="15" thickBot="1" x14ac:dyDescent="0.35">
      <c r="A5" s="1008" t="s">
        <v>2</v>
      </c>
      <c r="B5" s="1010" t="s">
        <v>137</v>
      </c>
      <c r="C5" s="1011"/>
      <c r="D5" s="1011"/>
      <c r="E5" s="1011"/>
      <c r="F5" s="1011"/>
      <c r="G5" s="1011"/>
      <c r="H5" s="1011"/>
      <c r="I5" s="1011"/>
      <c r="J5" s="1011"/>
      <c r="K5" s="1012"/>
      <c r="L5" s="1003" t="s">
        <v>4</v>
      </c>
      <c r="M5" s="1004"/>
      <c r="N5" s="1004"/>
      <c r="O5" s="1005"/>
      <c r="P5" s="1006" t="s">
        <v>5</v>
      </c>
    </row>
    <row r="6" spans="1:16" ht="15" thickBot="1" x14ac:dyDescent="0.35">
      <c r="A6" s="1009"/>
      <c r="B6" s="1013"/>
      <c r="C6" s="1014"/>
      <c r="D6" s="1014"/>
      <c r="E6" s="1014"/>
      <c r="F6" s="1014"/>
      <c r="G6" s="1014"/>
      <c r="H6" s="1014"/>
      <c r="I6" s="1014"/>
      <c r="J6" s="1014"/>
      <c r="K6" s="1015"/>
      <c r="L6" s="1003" t="s">
        <v>6</v>
      </c>
      <c r="M6" s="1004"/>
      <c r="N6" s="1004"/>
      <c r="O6" s="1005"/>
      <c r="P6" s="1007"/>
    </row>
    <row r="7" spans="1:16" ht="40.799999999999997" x14ac:dyDescent="0.3">
      <c r="A7" s="132" t="s">
        <v>7</v>
      </c>
      <c r="B7" s="130" t="s">
        <v>8</v>
      </c>
      <c r="C7" s="130" t="s">
        <v>9</v>
      </c>
      <c r="D7" s="130" t="s">
        <v>10</v>
      </c>
      <c r="E7" s="130" t="s">
        <v>11</v>
      </c>
      <c r="F7" s="130" t="s">
        <v>12</v>
      </c>
      <c r="G7" s="130" t="s">
        <v>184</v>
      </c>
      <c r="H7" s="130" t="s">
        <v>14</v>
      </c>
      <c r="I7" s="130" t="s">
        <v>186</v>
      </c>
      <c r="J7" s="130" t="s">
        <v>244</v>
      </c>
      <c r="K7" s="130" t="s">
        <v>17</v>
      </c>
      <c r="L7" s="130" t="s">
        <v>18</v>
      </c>
      <c r="M7" s="130" t="s">
        <v>19</v>
      </c>
      <c r="N7" s="130" t="s">
        <v>20</v>
      </c>
      <c r="O7" s="130" t="s">
        <v>21</v>
      </c>
      <c r="P7" s="1007"/>
    </row>
    <row r="8" spans="1:16" ht="110.4" x14ac:dyDescent="0.3">
      <c r="A8" s="58"/>
      <c r="B8" s="137" t="s">
        <v>574</v>
      </c>
      <c r="C8" s="137" t="s">
        <v>573</v>
      </c>
      <c r="D8" s="138" t="s">
        <v>605</v>
      </c>
      <c r="E8" s="138" t="s">
        <v>606</v>
      </c>
      <c r="F8" s="138" t="s">
        <v>577</v>
      </c>
      <c r="G8" s="138" t="s">
        <v>607</v>
      </c>
      <c r="H8" s="140">
        <v>12</v>
      </c>
      <c r="I8" s="139">
        <v>15000</v>
      </c>
      <c r="J8" s="140" t="s">
        <v>608</v>
      </c>
      <c r="K8" s="133" t="s">
        <v>580</v>
      </c>
      <c r="L8" s="134">
        <v>1</v>
      </c>
      <c r="M8" s="136">
        <v>0</v>
      </c>
      <c r="N8" s="136">
        <v>0</v>
      </c>
      <c r="O8" s="136">
        <v>1</v>
      </c>
      <c r="P8" s="135" t="s">
        <v>609</v>
      </c>
    </row>
    <row r="9" spans="1:16" ht="124.2" x14ac:dyDescent="0.3">
      <c r="A9" s="58"/>
      <c r="B9" s="137" t="s">
        <v>574</v>
      </c>
      <c r="C9" s="137" t="s">
        <v>573</v>
      </c>
      <c r="D9" s="138" t="s">
        <v>610</v>
      </c>
      <c r="E9" s="138" t="s">
        <v>606</v>
      </c>
      <c r="F9" s="138" t="s">
        <v>577</v>
      </c>
      <c r="G9" s="138" t="s">
        <v>607</v>
      </c>
      <c r="H9" s="140">
        <v>12</v>
      </c>
      <c r="I9" s="139">
        <v>1000</v>
      </c>
      <c r="J9" s="140" t="s">
        <v>611</v>
      </c>
      <c r="K9" s="133" t="s">
        <v>580</v>
      </c>
      <c r="L9" s="134">
        <v>1</v>
      </c>
      <c r="M9" s="136">
        <v>0</v>
      </c>
      <c r="N9" s="136">
        <v>0</v>
      </c>
      <c r="O9" s="136">
        <v>1</v>
      </c>
      <c r="P9" s="135" t="s">
        <v>609</v>
      </c>
    </row>
    <row r="10" spans="1:16" ht="110.4" x14ac:dyDescent="0.3">
      <c r="A10" s="58"/>
      <c r="B10" s="137" t="s">
        <v>574</v>
      </c>
      <c r="C10" s="137" t="s">
        <v>573</v>
      </c>
      <c r="D10" s="138" t="s">
        <v>612</v>
      </c>
      <c r="E10" s="138" t="s">
        <v>576</v>
      </c>
      <c r="F10" s="138" t="s">
        <v>577</v>
      </c>
      <c r="G10" s="138" t="s">
        <v>607</v>
      </c>
      <c r="H10" s="140">
        <v>12</v>
      </c>
      <c r="I10" s="139">
        <v>1100</v>
      </c>
      <c r="J10" s="140" t="s">
        <v>613</v>
      </c>
      <c r="K10" s="133" t="s">
        <v>580</v>
      </c>
      <c r="L10" s="134">
        <v>1</v>
      </c>
      <c r="M10" s="136">
        <v>0</v>
      </c>
      <c r="N10" s="136">
        <v>0</v>
      </c>
      <c r="O10" s="136">
        <v>1</v>
      </c>
      <c r="P10" s="135" t="s">
        <v>581</v>
      </c>
    </row>
    <row r="11" spans="1:16" ht="110.4" x14ac:dyDescent="0.3">
      <c r="A11" s="58"/>
      <c r="B11" s="137" t="s">
        <v>574</v>
      </c>
      <c r="C11" s="137" t="s">
        <v>573</v>
      </c>
      <c r="D11" s="138" t="s">
        <v>614</v>
      </c>
      <c r="E11" s="138" t="s">
        <v>576</v>
      </c>
      <c r="F11" s="138" t="s">
        <v>577</v>
      </c>
      <c r="G11" s="138" t="s">
        <v>615</v>
      </c>
      <c r="H11" s="140">
        <v>8</v>
      </c>
      <c r="I11" s="139">
        <v>2000</v>
      </c>
      <c r="J11" s="140" t="s">
        <v>616</v>
      </c>
      <c r="K11" s="133" t="s">
        <v>580</v>
      </c>
      <c r="L11" s="134">
        <v>0.5</v>
      </c>
      <c r="M11" s="136">
        <v>0.5</v>
      </c>
      <c r="N11" s="136">
        <v>0</v>
      </c>
      <c r="O11" s="136">
        <v>1</v>
      </c>
      <c r="P11" s="135" t="s">
        <v>609</v>
      </c>
    </row>
    <row r="12" spans="1:16" ht="110.4" x14ac:dyDescent="0.3">
      <c r="A12" s="58"/>
      <c r="B12" s="137" t="s">
        <v>574</v>
      </c>
      <c r="C12" s="137" t="s">
        <v>573</v>
      </c>
      <c r="D12" s="138" t="s">
        <v>617</v>
      </c>
      <c r="E12" s="138" t="s">
        <v>576</v>
      </c>
      <c r="F12" s="138" t="s">
        <v>577</v>
      </c>
      <c r="G12" s="138" t="s">
        <v>607</v>
      </c>
      <c r="H12" s="140">
        <v>4</v>
      </c>
      <c r="I12" s="139">
        <v>5000</v>
      </c>
      <c r="J12" s="140" t="s">
        <v>618</v>
      </c>
      <c r="K12" s="133" t="s">
        <v>580</v>
      </c>
      <c r="L12" s="134">
        <v>1</v>
      </c>
      <c r="M12" s="136">
        <v>0</v>
      </c>
      <c r="N12" s="136">
        <v>0</v>
      </c>
      <c r="O12" s="136">
        <v>1</v>
      </c>
      <c r="P12" s="135" t="s">
        <v>609</v>
      </c>
    </row>
    <row r="13" spans="1:16" ht="110.4" x14ac:dyDescent="0.3">
      <c r="A13" s="58"/>
      <c r="B13" s="137" t="s">
        <v>574</v>
      </c>
      <c r="C13" s="137" t="s">
        <v>573</v>
      </c>
      <c r="D13" s="138" t="s">
        <v>619</v>
      </c>
      <c r="E13" s="138" t="s">
        <v>576</v>
      </c>
      <c r="F13" s="138" t="s">
        <v>577</v>
      </c>
      <c r="G13" s="138" t="s">
        <v>607</v>
      </c>
      <c r="H13" s="140">
        <v>4</v>
      </c>
      <c r="I13" s="139">
        <v>7000</v>
      </c>
      <c r="J13" s="140" t="s">
        <v>618</v>
      </c>
      <c r="K13" s="133" t="s">
        <v>580</v>
      </c>
      <c r="L13" s="134">
        <v>1</v>
      </c>
      <c r="M13" s="136">
        <v>0</v>
      </c>
      <c r="N13" s="136">
        <v>0</v>
      </c>
      <c r="O13" s="136">
        <v>1</v>
      </c>
      <c r="P13" s="135" t="s">
        <v>609</v>
      </c>
    </row>
    <row r="14" spans="1:16" ht="110.4" x14ac:dyDescent="0.3">
      <c r="A14" s="58"/>
      <c r="B14" s="137" t="s">
        <v>574</v>
      </c>
      <c r="C14" s="137" t="s">
        <v>573</v>
      </c>
      <c r="D14" s="138" t="s">
        <v>620</v>
      </c>
      <c r="E14" s="138" t="s">
        <v>576</v>
      </c>
      <c r="F14" s="138" t="s">
        <v>577</v>
      </c>
      <c r="G14" s="138" t="s">
        <v>607</v>
      </c>
      <c r="H14" s="140">
        <v>4</v>
      </c>
      <c r="I14" s="139">
        <v>3600</v>
      </c>
      <c r="J14" s="140" t="s">
        <v>621</v>
      </c>
      <c r="K14" s="133" t="s">
        <v>580</v>
      </c>
      <c r="L14" s="134">
        <v>1</v>
      </c>
      <c r="M14" s="136">
        <v>0</v>
      </c>
      <c r="N14" s="136">
        <v>0</v>
      </c>
      <c r="O14" s="136">
        <v>1</v>
      </c>
      <c r="P14" s="135" t="s">
        <v>609</v>
      </c>
    </row>
    <row r="15" spans="1:16" ht="124.2" x14ac:dyDescent="0.3">
      <c r="A15" s="58"/>
      <c r="B15" s="137" t="s">
        <v>574</v>
      </c>
      <c r="C15" s="137" t="s">
        <v>573</v>
      </c>
      <c r="D15" s="138" t="s">
        <v>622</v>
      </c>
      <c r="E15" s="138" t="s">
        <v>576</v>
      </c>
      <c r="F15" s="138" t="s">
        <v>577</v>
      </c>
      <c r="G15" s="138" t="s">
        <v>623</v>
      </c>
      <c r="H15" s="140">
        <v>12</v>
      </c>
      <c r="I15" s="139">
        <v>7000</v>
      </c>
      <c r="J15" s="140" t="s">
        <v>624</v>
      </c>
      <c r="K15" s="133" t="s">
        <v>580</v>
      </c>
      <c r="L15" s="134">
        <v>0.33329999999999999</v>
      </c>
      <c r="M15" s="136">
        <v>0.33</v>
      </c>
      <c r="N15" s="136">
        <v>0.34</v>
      </c>
      <c r="O15" s="136">
        <v>1.0033000000000001</v>
      </c>
      <c r="P15" s="135" t="s">
        <v>609</v>
      </c>
    </row>
    <row r="16" spans="1:16" ht="124.2" x14ac:dyDescent="0.3">
      <c r="A16" s="58"/>
      <c r="B16" s="137" t="s">
        <v>574</v>
      </c>
      <c r="C16" s="137" t="s">
        <v>573</v>
      </c>
      <c r="D16" s="138" t="s">
        <v>625</v>
      </c>
      <c r="E16" s="138" t="s">
        <v>576</v>
      </c>
      <c r="F16" s="138" t="s">
        <v>577</v>
      </c>
      <c r="G16" s="138" t="s">
        <v>623</v>
      </c>
      <c r="H16" s="140">
        <v>12</v>
      </c>
      <c r="I16" s="139">
        <v>70000</v>
      </c>
      <c r="J16" s="140" t="s">
        <v>626</v>
      </c>
      <c r="K16" s="133" t="s">
        <v>580</v>
      </c>
      <c r="L16" s="134">
        <v>0.33329999999999999</v>
      </c>
      <c r="M16" s="136">
        <v>0.33</v>
      </c>
      <c r="N16" s="136">
        <v>0.34</v>
      </c>
      <c r="O16" s="136">
        <v>1.0033000000000001</v>
      </c>
      <c r="P16" s="135" t="s">
        <v>609</v>
      </c>
    </row>
    <row r="17" spans="1:16" ht="124.2" x14ac:dyDescent="0.3">
      <c r="A17" s="58"/>
      <c r="B17" s="137" t="s">
        <v>574</v>
      </c>
      <c r="C17" s="137" t="s">
        <v>573</v>
      </c>
      <c r="D17" s="138" t="s">
        <v>627</v>
      </c>
      <c r="E17" s="138" t="s">
        <v>576</v>
      </c>
      <c r="F17" s="138" t="s">
        <v>577</v>
      </c>
      <c r="G17" s="138" t="s">
        <v>623</v>
      </c>
      <c r="H17" s="140">
        <v>8</v>
      </c>
      <c r="I17" s="139">
        <v>3000</v>
      </c>
      <c r="J17" s="140" t="s">
        <v>628</v>
      </c>
      <c r="K17" s="133" t="s">
        <v>580</v>
      </c>
      <c r="L17" s="134">
        <v>0.5</v>
      </c>
      <c r="M17" s="136">
        <v>0.5</v>
      </c>
      <c r="N17" s="136">
        <v>0</v>
      </c>
      <c r="O17" s="136">
        <v>1</v>
      </c>
      <c r="P17" s="135" t="s">
        <v>609</v>
      </c>
    </row>
    <row r="18" spans="1:16" ht="124.2" x14ac:dyDescent="0.3">
      <c r="A18" s="58"/>
      <c r="B18" s="137" t="s">
        <v>574</v>
      </c>
      <c r="C18" s="137" t="s">
        <v>573</v>
      </c>
      <c r="D18" s="138" t="s">
        <v>629</v>
      </c>
      <c r="E18" s="138" t="s">
        <v>576</v>
      </c>
      <c r="F18" s="138" t="s">
        <v>577</v>
      </c>
      <c r="G18" s="138" t="s">
        <v>623</v>
      </c>
      <c r="H18" s="140">
        <v>8</v>
      </c>
      <c r="I18" s="139">
        <v>2000</v>
      </c>
      <c r="J18" s="140" t="s">
        <v>630</v>
      </c>
      <c r="K18" s="133" t="s">
        <v>580</v>
      </c>
      <c r="L18" s="134">
        <v>0.5</v>
      </c>
      <c r="M18" s="136">
        <v>0.5</v>
      </c>
      <c r="N18" s="136">
        <v>0</v>
      </c>
      <c r="O18" s="136">
        <v>1</v>
      </c>
      <c r="P18" s="135" t="s">
        <v>609</v>
      </c>
    </row>
    <row r="19" spans="1:16" ht="124.2" x14ac:dyDescent="0.3">
      <c r="A19" s="58"/>
      <c r="B19" s="137" t="s">
        <v>574</v>
      </c>
      <c r="C19" s="137" t="s">
        <v>573</v>
      </c>
      <c r="D19" s="138" t="s">
        <v>631</v>
      </c>
      <c r="E19" s="138" t="s">
        <v>576</v>
      </c>
      <c r="F19" s="138" t="s">
        <v>577</v>
      </c>
      <c r="G19" s="141" t="s">
        <v>623</v>
      </c>
      <c r="H19" s="140">
        <v>8</v>
      </c>
      <c r="I19" s="139">
        <v>7000</v>
      </c>
      <c r="J19" s="140" t="s">
        <v>632</v>
      </c>
      <c r="K19" s="133" t="s">
        <v>580</v>
      </c>
      <c r="L19" s="134">
        <v>0.5</v>
      </c>
      <c r="M19" s="136">
        <v>0.5</v>
      </c>
      <c r="N19" s="136">
        <v>0</v>
      </c>
      <c r="O19" s="136">
        <v>1</v>
      </c>
      <c r="P19" s="135" t="s">
        <v>609</v>
      </c>
    </row>
    <row r="20" spans="1:16" ht="110.4" x14ac:dyDescent="0.3">
      <c r="A20" s="58"/>
      <c r="B20" s="137" t="s">
        <v>574</v>
      </c>
      <c r="C20" s="137" t="s">
        <v>573</v>
      </c>
      <c r="D20" s="141" t="s">
        <v>633</v>
      </c>
      <c r="E20" s="138" t="s">
        <v>576</v>
      </c>
      <c r="F20" s="138" t="s">
        <v>577</v>
      </c>
      <c r="G20" s="142" t="s">
        <v>634</v>
      </c>
      <c r="H20" s="140">
        <v>12</v>
      </c>
      <c r="I20" s="139">
        <v>145000</v>
      </c>
      <c r="J20" s="143" t="s">
        <v>635</v>
      </c>
      <c r="K20" s="133" t="s">
        <v>580</v>
      </c>
      <c r="L20" s="134">
        <v>0.33329999999999999</v>
      </c>
      <c r="M20" s="136">
        <v>0.33</v>
      </c>
      <c r="N20" s="136">
        <v>0.34</v>
      </c>
      <c r="O20" s="136">
        <v>1.0033000000000001</v>
      </c>
      <c r="P20" s="135" t="s">
        <v>581</v>
      </c>
    </row>
    <row r="21" spans="1:16" ht="110.4" x14ac:dyDescent="0.3">
      <c r="A21" s="58"/>
      <c r="B21" s="137" t="s">
        <v>574</v>
      </c>
      <c r="C21" s="137" t="s">
        <v>573</v>
      </c>
      <c r="D21" s="141" t="s">
        <v>636</v>
      </c>
      <c r="E21" s="138" t="s">
        <v>576</v>
      </c>
      <c r="F21" s="138" t="s">
        <v>577</v>
      </c>
      <c r="G21" s="142" t="s">
        <v>637</v>
      </c>
      <c r="H21" s="140">
        <v>12</v>
      </c>
      <c r="I21" s="139">
        <v>800000</v>
      </c>
      <c r="J21" s="143" t="s">
        <v>638</v>
      </c>
      <c r="K21" s="133" t="s">
        <v>580</v>
      </c>
      <c r="L21" s="134">
        <v>0.33329999999999999</v>
      </c>
      <c r="M21" s="136">
        <v>0.33</v>
      </c>
      <c r="N21" s="136">
        <v>0.34</v>
      </c>
      <c r="O21" s="136">
        <v>1.0033000000000001</v>
      </c>
      <c r="P21" s="135"/>
    </row>
    <row r="22" spans="1:16" ht="110.4" x14ac:dyDescent="0.3">
      <c r="A22" s="58"/>
      <c r="B22" s="137" t="s">
        <v>574</v>
      </c>
      <c r="C22" s="137" t="s">
        <v>573</v>
      </c>
      <c r="D22" s="141" t="s">
        <v>639</v>
      </c>
      <c r="E22" s="138" t="s">
        <v>576</v>
      </c>
      <c r="F22" s="138" t="s">
        <v>577</v>
      </c>
      <c r="G22" s="142" t="s">
        <v>637</v>
      </c>
      <c r="H22" s="140">
        <v>12</v>
      </c>
      <c r="I22" s="139">
        <v>1250000</v>
      </c>
      <c r="J22" s="143" t="s">
        <v>640</v>
      </c>
      <c r="K22" s="133" t="s">
        <v>580</v>
      </c>
      <c r="L22" s="134">
        <v>0.33329999999999999</v>
      </c>
      <c r="M22" s="136">
        <v>0.33</v>
      </c>
      <c r="N22" s="136">
        <v>0.34</v>
      </c>
      <c r="O22" s="136">
        <v>1.0033000000000001</v>
      </c>
      <c r="P22" s="135"/>
    </row>
    <row r="23" spans="1:16" ht="110.4" x14ac:dyDescent="0.3">
      <c r="A23" s="58"/>
      <c r="B23" s="137" t="s">
        <v>574</v>
      </c>
      <c r="C23" s="137" t="s">
        <v>573</v>
      </c>
      <c r="D23" s="141" t="s">
        <v>641</v>
      </c>
      <c r="E23" s="138" t="s">
        <v>576</v>
      </c>
      <c r="F23" s="138" t="s">
        <v>577</v>
      </c>
      <c r="G23" s="142" t="s">
        <v>634</v>
      </c>
      <c r="H23" s="140">
        <v>12</v>
      </c>
      <c r="I23" s="139">
        <v>22000</v>
      </c>
      <c r="J23" s="143" t="s">
        <v>642</v>
      </c>
      <c r="K23" s="133" t="s">
        <v>580</v>
      </c>
      <c r="L23" s="134">
        <v>0.33329999999999999</v>
      </c>
      <c r="M23" s="136">
        <v>0.33</v>
      </c>
      <c r="N23" s="136">
        <v>0.34</v>
      </c>
      <c r="O23" s="136">
        <v>1.0033000000000001</v>
      </c>
      <c r="P23" s="135"/>
    </row>
    <row r="24" spans="1:16" x14ac:dyDescent="0.3">
      <c r="A24" s="58"/>
      <c r="B24" s="144" t="s">
        <v>643</v>
      </c>
      <c r="C24" s="144"/>
      <c r="D24" s="144"/>
      <c r="E24" s="144"/>
      <c r="F24" s="144"/>
      <c r="G24" s="144"/>
      <c r="H24" s="144"/>
      <c r="I24" s="145">
        <f>+SUM(I8:I23)</f>
        <v>2340700</v>
      </c>
      <c r="J24" s="58"/>
      <c r="K24" s="58"/>
      <c r="L24" s="58"/>
      <c r="M24" s="58"/>
      <c r="N24" s="58"/>
      <c r="O24" s="58"/>
      <c r="P24" s="58"/>
    </row>
  </sheetData>
  <mergeCells count="9">
    <mergeCell ref="P5:P7"/>
    <mergeCell ref="L6:O6"/>
    <mergeCell ref="A1:O1"/>
    <mergeCell ref="A2:O2"/>
    <mergeCell ref="A3:O3"/>
    <mergeCell ref="A4:O4"/>
    <mergeCell ref="A5:A6"/>
    <mergeCell ref="B5:K6"/>
    <mergeCell ref="L5:O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5:F24"/>
  <sheetViews>
    <sheetView topLeftCell="B1" workbookViewId="0">
      <selection activeCell="B30" sqref="B30"/>
    </sheetView>
  </sheetViews>
  <sheetFormatPr baseColWidth="10" defaultRowHeight="14.4" x14ac:dyDescent="0.3"/>
  <cols>
    <col min="2" max="2" width="46.44140625" customWidth="1"/>
    <col min="3" max="3" width="18.44140625" customWidth="1"/>
    <col min="4" max="4" width="13.6640625" bestFit="1" customWidth="1"/>
    <col min="6" max="6" width="13.6640625" bestFit="1" customWidth="1"/>
  </cols>
  <sheetData>
    <row r="5" spans="1:5" x14ac:dyDescent="0.3">
      <c r="A5" s="209" t="s">
        <v>892</v>
      </c>
      <c r="B5" s="714" t="s">
        <v>893</v>
      </c>
      <c r="C5" s="58" t="s">
        <v>131</v>
      </c>
    </row>
    <row r="6" spans="1:5" x14ac:dyDescent="0.3">
      <c r="A6" s="210">
        <v>1</v>
      </c>
      <c r="B6" s="717" t="s">
        <v>894</v>
      </c>
      <c r="C6" s="821">
        <v>326361.61</v>
      </c>
    </row>
    <row r="7" spans="1:5" x14ac:dyDescent="0.3">
      <c r="A7" s="210">
        <v>3</v>
      </c>
      <c r="B7" s="717" t="s">
        <v>895</v>
      </c>
      <c r="C7" s="821">
        <v>2340700</v>
      </c>
      <c r="E7" s="212"/>
    </row>
    <row r="8" spans="1:5" x14ac:dyDescent="0.3">
      <c r="A8" s="210">
        <v>4</v>
      </c>
      <c r="B8" s="717" t="s">
        <v>896</v>
      </c>
      <c r="C8" s="821">
        <v>10500</v>
      </c>
    </row>
    <row r="9" spans="1:5" x14ac:dyDescent="0.3">
      <c r="A9" s="210">
        <v>5</v>
      </c>
      <c r="B9" s="717" t="s">
        <v>751</v>
      </c>
      <c r="C9" s="821">
        <v>720050</v>
      </c>
    </row>
    <row r="10" spans="1:5" x14ac:dyDescent="0.3">
      <c r="A10" s="210">
        <v>6</v>
      </c>
      <c r="B10" s="717" t="s">
        <v>897</v>
      </c>
      <c r="C10" s="821">
        <v>125600</v>
      </c>
    </row>
    <row r="11" spans="1:5" x14ac:dyDescent="0.3">
      <c r="A11" s="210">
        <v>7</v>
      </c>
      <c r="B11" s="717" t="s">
        <v>898</v>
      </c>
      <c r="C11" s="821">
        <v>100600</v>
      </c>
    </row>
    <row r="12" spans="1:5" x14ac:dyDescent="0.3">
      <c r="A12" s="210">
        <v>8</v>
      </c>
      <c r="B12" s="717" t="s">
        <v>899</v>
      </c>
      <c r="C12" s="821">
        <v>4479340</v>
      </c>
    </row>
    <row r="13" spans="1:5" x14ac:dyDescent="0.3">
      <c r="A13" s="210">
        <v>10</v>
      </c>
      <c r="B13" s="717" t="s">
        <v>645</v>
      </c>
      <c r="C13" s="821">
        <v>577400</v>
      </c>
    </row>
    <row r="14" spans="1:5" x14ac:dyDescent="0.3">
      <c r="A14" s="210">
        <v>11</v>
      </c>
      <c r="B14" s="717" t="s">
        <v>900</v>
      </c>
      <c r="C14" s="821">
        <v>757700</v>
      </c>
    </row>
    <row r="15" spans="1:5" x14ac:dyDescent="0.3">
      <c r="A15" s="210">
        <v>12</v>
      </c>
      <c r="B15" s="717" t="s">
        <v>901</v>
      </c>
      <c r="C15" s="821">
        <v>416317.68</v>
      </c>
    </row>
    <row r="16" spans="1:5" x14ac:dyDescent="0.3">
      <c r="A16" s="210">
        <v>13</v>
      </c>
      <c r="B16" s="717" t="s">
        <v>492</v>
      </c>
      <c r="C16" s="821">
        <v>62000</v>
      </c>
    </row>
    <row r="17" spans="1:6" x14ac:dyDescent="0.3">
      <c r="A17" s="210">
        <v>14</v>
      </c>
      <c r="B17" s="718" t="s">
        <v>902</v>
      </c>
      <c r="C17" s="821">
        <v>29150</v>
      </c>
    </row>
    <row r="18" spans="1:6" x14ac:dyDescent="0.3">
      <c r="A18" s="211"/>
      <c r="B18" s="715"/>
      <c r="C18" s="214">
        <f>SUM(C6:C17)</f>
        <v>9945719.2899999991</v>
      </c>
    </row>
    <row r="19" spans="1:6" x14ac:dyDescent="0.3">
      <c r="A19" s="58"/>
      <c r="B19" s="716"/>
      <c r="C19" s="213"/>
    </row>
    <row r="20" spans="1:6" x14ac:dyDescent="0.3">
      <c r="C20" s="214"/>
      <c r="F20" s="214"/>
    </row>
    <row r="23" spans="1:6" x14ac:dyDescent="0.3">
      <c r="F23" s="214"/>
    </row>
    <row r="24" spans="1:6" x14ac:dyDescent="0.3">
      <c r="D24" s="214"/>
    </row>
  </sheetData>
  <pageMargins left="0.7" right="0.7" top="0.75" bottom="0.75" header="0.3" footer="0.3"/>
  <pageSetup paperSize="9" orientation="portrait"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P30"/>
  <sheetViews>
    <sheetView topLeftCell="A20" workbookViewId="0">
      <selection activeCell="I30" sqref="I30"/>
    </sheetView>
  </sheetViews>
  <sheetFormatPr baseColWidth="10" defaultRowHeight="14.4" x14ac:dyDescent="0.3"/>
  <sheetData>
    <row r="1" spans="1:16" ht="15.6" x14ac:dyDescent="0.3">
      <c r="A1" s="1053" t="s">
        <v>132</v>
      </c>
      <c r="B1" s="1053"/>
      <c r="C1" s="1053"/>
      <c r="D1" s="1053"/>
      <c r="E1" s="1053"/>
      <c r="F1" s="1053"/>
      <c r="G1" s="1053"/>
      <c r="H1" s="1053"/>
      <c r="I1" s="1053"/>
      <c r="J1" s="1053"/>
      <c r="K1" s="1053"/>
      <c r="L1" s="1053"/>
      <c r="M1" s="1053"/>
      <c r="N1" s="1053"/>
      <c r="O1" s="1053"/>
      <c r="P1" s="1053"/>
    </row>
    <row r="2" spans="1:16" ht="15.6" x14ac:dyDescent="0.3">
      <c r="A2" s="1053"/>
      <c r="B2" s="1053"/>
      <c r="C2" s="1053"/>
      <c r="D2" s="1053"/>
      <c r="E2" s="1053"/>
      <c r="F2" s="1053"/>
      <c r="G2" s="1053"/>
      <c r="H2" s="1053"/>
      <c r="I2" s="1053"/>
      <c r="J2" s="1053"/>
      <c r="K2" s="1053"/>
      <c r="L2" s="1053"/>
      <c r="M2" s="1053"/>
      <c r="N2" s="1053"/>
      <c r="O2" s="1053"/>
      <c r="P2" s="1053"/>
    </row>
    <row r="3" spans="1:16" ht="15.6" x14ac:dyDescent="0.3">
      <c r="A3" s="1053" t="s">
        <v>241</v>
      </c>
      <c r="B3" s="1053"/>
      <c r="C3" s="1053"/>
      <c r="D3" s="1053"/>
      <c r="E3" s="1053"/>
      <c r="F3" s="1053"/>
      <c r="G3" s="1053"/>
      <c r="H3" s="1053"/>
      <c r="I3" s="1053"/>
      <c r="J3" s="1053"/>
      <c r="K3" s="1053"/>
      <c r="L3" s="1053"/>
      <c r="M3" s="1053"/>
      <c r="N3" s="1053"/>
      <c r="O3" s="1053"/>
      <c r="P3" s="1053"/>
    </row>
    <row r="4" spans="1:16" ht="15.6" x14ac:dyDescent="0.3">
      <c r="A4" s="1053" t="s">
        <v>242</v>
      </c>
      <c r="B4" s="1053"/>
      <c r="C4" s="1053"/>
      <c r="D4" s="1053"/>
      <c r="E4" s="1053"/>
      <c r="F4" s="1053"/>
      <c r="G4" s="1053"/>
      <c r="H4" s="1053"/>
      <c r="I4" s="1053"/>
      <c r="J4" s="1053"/>
      <c r="K4" s="1053"/>
      <c r="L4" s="1053"/>
      <c r="M4" s="1053"/>
      <c r="N4" s="1053"/>
      <c r="O4" s="1053"/>
      <c r="P4" s="1053"/>
    </row>
    <row r="5" spans="1:16" ht="42" customHeight="1" x14ac:dyDescent="0.3">
      <c r="A5" s="1054" t="s">
        <v>135</v>
      </c>
      <c r="B5" s="1055"/>
      <c r="C5" s="1055"/>
      <c r="D5" s="1055"/>
      <c r="E5" s="1055"/>
      <c r="F5" s="1055"/>
      <c r="G5" s="1055"/>
      <c r="H5" s="1055"/>
      <c r="I5" s="1055"/>
      <c r="J5" s="1055"/>
      <c r="K5" s="1055"/>
      <c r="L5" s="1055"/>
      <c r="M5" s="1055"/>
      <c r="N5" s="1055"/>
      <c r="O5" s="1055"/>
      <c r="P5" s="1055"/>
    </row>
    <row r="6" spans="1:16" ht="60" customHeight="1" x14ac:dyDescent="0.3">
      <c r="A6" s="1051" t="s">
        <v>136</v>
      </c>
      <c r="B6" s="1052"/>
      <c r="C6" s="1052"/>
      <c r="D6" s="1052"/>
      <c r="E6" s="1052"/>
      <c r="F6" s="1052"/>
      <c r="G6" s="1052"/>
      <c r="H6" s="1052"/>
      <c r="I6" s="1052"/>
      <c r="J6" s="1052"/>
      <c r="K6" s="1052"/>
      <c r="L6" s="1052"/>
      <c r="M6" s="1052"/>
      <c r="N6" s="1052"/>
      <c r="O6" s="1052"/>
      <c r="P6" s="1052"/>
    </row>
    <row r="7" spans="1:16" x14ac:dyDescent="0.3">
      <c r="A7" s="1045" t="s">
        <v>2</v>
      </c>
      <c r="B7" s="1046" t="s">
        <v>137</v>
      </c>
      <c r="C7" s="1046"/>
      <c r="D7" s="1046"/>
      <c r="E7" s="1046"/>
      <c r="F7" s="1046"/>
      <c r="G7" s="1046"/>
      <c r="H7" s="1046"/>
      <c r="I7" s="1046"/>
      <c r="J7" s="1046"/>
      <c r="K7" s="1046"/>
      <c r="L7" s="1047" t="s">
        <v>4</v>
      </c>
      <c r="M7" s="1047"/>
      <c r="N7" s="1047"/>
      <c r="O7" s="1047"/>
      <c r="P7" s="1048" t="s">
        <v>5</v>
      </c>
    </row>
    <row r="8" spans="1:16" x14ac:dyDescent="0.3">
      <c r="A8" s="1045"/>
      <c r="B8" s="1046"/>
      <c r="C8" s="1046"/>
      <c r="D8" s="1046"/>
      <c r="E8" s="1046"/>
      <c r="F8" s="1046"/>
      <c r="G8" s="1046"/>
      <c r="H8" s="1046"/>
      <c r="I8" s="1046"/>
      <c r="J8" s="1046"/>
      <c r="K8" s="1046"/>
      <c r="L8" s="1047" t="s">
        <v>6</v>
      </c>
      <c r="M8" s="1047"/>
      <c r="N8" s="1047"/>
      <c r="O8" s="1047"/>
      <c r="P8" s="1049"/>
    </row>
    <row r="9" spans="1:16" ht="135" customHeight="1" x14ac:dyDescent="0.3">
      <c r="A9" s="20" t="s">
        <v>7</v>
      </c>
      <c r="B9" s="18" t="s">
        <v>8</v>
      </c>
      <c r="C9" s="18" t="s">
        <v>9</v>
      </c>
      <c r="D9" s="18" t="s">
        <v>10</v>
      </c>
      <c r="E9" s="18" t="s">
        <v>11</v>
      </c>
      <c r="F9" s="18" t="s">
        <v>12</v>
      </c>
      <c r="G9" s="18" t="s">
        <v>184</v>
      </c>
      <c r="H9" s="18" t="s">
        <v>243</v>
      </c>
      <c r="I9" s="18" t="s">
        <v>186</v>
      </c>
      <c r="J9" s="18" t="s">
        <v>244</v>
      </c>
      <c r="K9" s="18" t="s">
        <v>17</v>
      </c>
      <c r="L9" s="52" t="s">
        <v>18</v>
      </c>
      <c r="M9" s="52" t="s">
        <v>19</v>
      </c>
      <c r="N9" s="52" t="s">
        <v>20</v>
      </c>
      <c r="O9" s="52" t="s">
        <v>21</v>
      </c>
      <c r="P9" s="1050"/>
    </row>
    <row r="10" spans="1:16" ht="48.6" x14ac:dyDescent="0.45">
      <c r="A10" s="54"/>
      <c r="B10" s="55"/>
      <c r="C10" s="56" t="s">
        <v>246</v>
      </c>
      <c r="D10" s="57"/>
      <c r="E10" s="55" t="s">
        <v>270</v>
      </c>
      <c r="F10" s="56" t="s">
        <v>266</v>
      </c>
      <c r="G10" s="56"/>
      <c r="H10" s="59">
        <v>12</v>
      </c>
      <c r="I10" s="63">
        <v>2000</v>
      </c>
      <c r="J10" s="60"/>
      <c r="K10" s="56" t="s">
        <v>246</v>
      </c>
      <c r="L10" s="61">
        <v>0.33</v>
      </c>
      <c r="M10" s="61">
        <v>0.33</v>
      </c>
      <c r="N10" s="61">
        <v>0.34</v>
      </c>
      <c r="O10" s="62">
        <v>1</v>
      </c>
      <c r="P10" s="53"/>
    </row>
    <row r="11" spans="1:16" ht="48.6" x14ac:dyDescent="0.45">
      <c r="A11" s="54"/>
      <c r="B11" s="55"/>
      <c r="C11" s="56" t="s">
        <v>246</v>
      </c>
      <c r="D11" s="57"/>
      <c r="E11" s="55" t="s">
        <v>271</v>
      </c>
      <c r="F11" s="56" t="s">
        <v>266</v>
      </c>
      <c r="G11" s="56" t="s">
        <v>259</v>
      </c>
      <c r="H11" s="59">
        <v>12</v>
      </c>
      <c r="I11" s="63">
        <v>2500</v>
      </c>
      <c r="J11" s="60"/>
      <c r="K11" s="56" t="s">
        <v>246</v>
      </c>
      <c r="L11" s="61">
        <v>0.33</v>
      </c>
      <c r="M11" s="61">
        <v>0.33</v>
      </c>
      <c r="N11" s="61">
        <v>0.34</v>
      </c>
      <c r="O11" s="62">
        <v>1</v>
      </c>
      <c r="P11" s="53"/>
    </row>
    <row r="12" spans="1:16" ht="32.4" x14ac:dyDescent="0.45">
      <c r="A12" s="54"/>
      <c r="B12" s="55"/>
      <c r="C12" s="56" t="s">
        <v>246</v>
      </c>
      <c r="D12" s="57" t="s">
        <v>263</v>
      </c>
      <c r="E12" s="55" t="s">
        <v>272</v>
      </c>
      <c r="F12" s="56" t="s">
        <v>266</v>
      </c>
      <c r="G12" s="56" t="s">
        <v>259</v>
      </c>
      <c r="H12" s="59">
        <v>12</v>
      </c>
      <c r="I12" s="63">
        <v>20000</v>
      </c>
      <c r="J12" s="60"/>
      <c r="K12" s="56" t="s">
        <v>246</v>
      </c>
      <c r="L12" s="61">
        <v>0.33</v>
      </c>
      <c r="M12" s="61">
        <v>0.33</v>
      </c>
      <c r="N12" s="61">
        <v>0.34</v>
      </c>
      <c r="O12" s="62">
        <v>1</v>
      </c>
      <c r="P12" s="53"/>
    </row>
    <row r="13" spans="1:16" ht="48.6" x14ac:dyDescent="0.45">
      <c r="A13" s="54"/>
      <c r="B13" s="55"/>
      <c r="C13" s="56" t="s">
        <v>246</v>
      </c>
      <c r="D13" s="57" t="s">
        <v>263</v>
      </c>
      <c r="E13" s="55" t="s">
        <v>273</v>
      </c>
      <c r="F13" s="56" t="s">
        <v>266</v>
      </c>
      <c r="G13" s="56" t="s">
        <v>259</v>
      </c>
      <c r="H13" s="59">
        <v>12</v>
      </c>
      <c r="I13" s="63">
        <v>40000</v>
      </c>
      <c r="J13" s="60"/>
      <c r="K13" s="56" t="s">
        <v>246</v>
      </c>
      <c r="L13" s="61">
        <v>0.33</v>
      </c>
      <c r="M13" s="61">
        <v>0.33</v>
      </c>
      <c r="N13" s="61">
        <v>0.34</v>
      </c>
      <c r="O13" s="62">
        <v>1</v>
      </c>
      <c r="P13" s="53"/>
    </row>
    <row r="14" spans="1:16" ht="32.4" x14ac:dyDescent="0.3">
      <c r="A14" s="54"/>
      <c r="B14" s="64"/>
      <c r="C14" s="65"/>
      <c r="D14" s="64" t="s">
        <v>276</v>
      </c>
      <c r="E14" s="64" t="s">
        <v>275</v>
      </c>
      <c r="F14" s="64" t="s">
        <v>266</v>
      </c>
      <c r="G14" s="65"/>
      <c r="H14" s="65"/>
      <c r="I14" s="66">
        <v>2000</v>
      </c>
      <c r="J14" s="60"/>
      <c r="K14" s="56" t="s">
        <v>246</v>
      </c>
      <c r="L14" s="65"/>
      <c r="M14" s="65"/>
      <c r="N14" s="65"/>
      <c r="O14" s="65"/>
      <c r="P14" s="67"/>
    </row>
    <row r="15" spans="1:16" ht="32.4" x14ac:dyDescent="0.45">
      <c r="A15" s="54"/>
      <c r="B15" s="64"/>
      <c r="C15" s="68"/>
      <c r="D15" s="68" t="s">
        <v>278</v>
      </c>
      <c r="E15" s="64" t="s">
        <v>277</v>
      </c>
      <c r="F15" s="68"/>
      <c r="G15" s="68"/>
      <c r="H15" s="68"/>
      <c r="I15" s="68">
        <v>500</v>
      </c>
      <c r="J15" s="60"/>
      <c r="K15" s="56" t="s">
        <v>246</v>
      </c>
      <c r="L15" s="68"/>
      <c r="M15" s="68"/>
      <c r="N15" s="69"/>
      <c r="O15" s="69"/>
      <c r="P15" s="69"/>
    </row>
    <row r="16" spans="1:16" ht="32.4" x14ac:dyDescent="0.45">
      <c r="A16" s="54"/>
      <c r="B16" s="70"/>
      <c r="C16" s="71"/>
      <c r="D16" s="72" t="s">
        <v>280</v>
      </c>
      <c r="E16" s="70" t="s">
        <v>279</v>
      </c>
      <c r="F16" s="73"/>
      <c r="G16" s="73"/>
      <c r="H16" s="73"/>
      <c r="I16" s="74">
        <v>3000</v>
      </c>
      <c r="J16" s="60"/>
      <c r="K16" s="56" t="s">
        <v>246</v>
      </c>
      <c r="L16" s="73"/>
      <c r="M16" s="73"/>
      <c r="N16" s="58"/>
      <c r="O16" s="58"/>
      <c r="P16" s="58"/>
    </row>
    <row r="17" spans="1:16" ht="48.6" x14ac:dyDescent="0.45">
      <c r="A17" s="54"/>
      <c r="B17" s="72"/>
      <c r="C17" s="71"/>
      <c r="D17" s="72" t="s">
        <v>282</v>
      </c>
      <c r="E17" s="72" t="s">
        <v>281</v>
      </c>
      <c r="F17" s="73"/>
      <c r="G17" s="73"/>
      <c r="H17" s="73"/>
      <c r="I17" s="75">
        <v>1000</v>
      </c>
      <c r="J17" s="60"/>
      <c r="K17" s="56" t="s">
        <v>246</v>
      </c>
      <c r="L17" s="73"/>
      <c r="M17" s="73"/>
      <c r="N17" s="58"/>
      <c r="O17" s="58"/>
      <c r="P17" s="58"/>
    </row>
    <row r="18" spans="1:16" ht="64.8" x14ac:dyDescent="0.45">
      <c r="A18" s="54"/>
      <c r="B18" s="76"/>
      <c r="C18" s="58"/>
      <c r="D18" s="58"/>
      <c r="E18" s="76" t="s">
        <v>283</v>
      </c>
      <c r="F18" s="58"/>
      <c r="G18" s="58"/>
      <c r="H18" s="58"/>
      <c r="I18" s="77">
        <v>1600</v>
      </c>
      <c r="J18" s="60"/>
      <c r="K18" s="56" t="s">
        <v>246</v>
      </c>
      <c r="L18" s="58"/>
      <c r="M18" s="58"/>
      <c r="N18" s="58"/>
      <c r="O18" s="58"/>
      <c r="P18" s="58"/>
    </row>
    <row r="19" spans="1:16" ht="48.6" x14ac:dyDescent="0.45">
      <c r="A19" s="54"/>
      <c r="B19" s="72"/>
      <c r="C19" s="58"/>
      <c r="D19" s="58" t="s">
        <v>278</v>
      </c>
      <c r="E19" s="72" t="s">
        <v>284</v>
      </c>
      <c r="F19" s="58"/>
      <c r="G19" s="58"/>
      <c r="H19" s="58"/>
      <c r="I19" s="77">
        <v>7500</v>
      </c>
      <c r="J19" s="60"/>
      <c r="K19" s="56" t="s">
        <v>246</v>
      </c>
      <c r="L19" s="58"/>
      <c r="M19" s="58"/>
      <c r="N19" s="58"/>
      <c r="O19" s="58"/>
      <c r="P19" s="58"/>
    </row>
    <row r="20" spans="1:16" ht="32.4" x14ac:dyDescent="0.3">
      <c r="A20" s="54"/>
      <c r="B20" s="78"/>
      <c r="C20" s="58"/>
      <c r="D20" s="58"/>
      <c r="E20" s="78" t="s">
        <v>285</v>
      </c>
      <c r="F20" s="58"/>
      <c r="G20" s="58"/>
      <c r="H20" s="58"/>
      <c r="I20" s="77">
        <v>2500</v>
      </c>
      <c r="J20" s="60"/>
      <c r="K20" s="56" t="s">
        <v>246</v>
      </c>
      <c r="L20" s="58"/>
      <c r="M20" s="58"/>
      <c r="N20" s="58"/>
      <c r="O20" s="58"/>
      <c r="P20" s="58"/>
    </row>
    <row r="21" spans="1:16" ht="32.4" x14ac:dyDescent="0.3">
      <c r="A21" s="54"/>
      <c r="B21" s="78"/>
      <c r="C21" s="58"/>
      <c r="D21" s="58"/>
      <c r="E21" s="78" t="s">
        <v>286</v>
      </c>
      <c r="F21" s="58"/>
      <c r="G21" s="58"/>
      <c r="H21" s="58"/>
      <c r="I21" s="58">
        <v>500</v>
      </c>
      <c r="J21" s="60"/>
      <c r="K21" s="56" t="s">
        <v>246</v>
      </c>
      <c r="L21" s="58"/>
      <c r="M21" s="58"/>
      <c r="N21" s="58"/>
      <c r="O21" s="58"/>
      <c r="P21" s="58"/>
    </row>
    <row r="22" spans="1:16" ht="43.2" x14ac:dyDescent="0.3">
      <c r="A22" s="54"/>
      <c r="B22" s="78"/>
      <c r="C22" s="58"/>
      <c r="D22" s="58"/>
      <c r="E22" s="78" t="s">
        <v>287</v>
      </c>
      <c r="F22" s="58"/>
      <c r="G22" s="58"/>
      <c r="H22" s="58"/>
      <c r="I22" s="79">
        <v>2000</v>
      </c>
      <c r="J22" s="60"/>
      <c r="K22" s="56" t="s">
        <v>246</v>
      </c>
      <c r="L22" s="58"/>
      <c r="M22" s="58"/>
      <c r="N22" s="58"/>
      <c r="O22" s="58"/>
      <c r="P22" s="58"/>
    </row>
    <row r="23" spans="1:16" ht="32.4" x14ac:dyDescent="0.3">
      <c r="A23" s="54"/>
      <c r="B23" s="78"/>
      <c r="C23" s="58"/>
      <c r="D23" s="58"/>
      <c r="E23" s="78" t="s">
        <v>288</v>
      </c>
      <c r="F23" s="58"/>
      <c r="G23" s="58"/>
      <c r="H23" s="58"/>
      <c r="I23" s="77">
        <v>7500</v>
      </c>
      <c r="J23" s="60"/>
      <c r="K23" s="56" t="s">
        <v>246</v>
      </c>
      <c r="L23" s="58"/>
      <c r="M23" s="58"/>
      <c r="N23" s="58"/>
      <c r="O23" s="58"/>
      <c r="P23" s="58"/>
    </row>
    <row r="24" spans="1:16" ht="32.4" x14ac:dyDescent="0.3">
      <c r="A24" s="54"/>
      <c r="B24" s="58"/>
      <c r="C24" s="58"/>
      <c r="D24" s="58"/>
      <c r="E24" s="58" t="s">
        <v>117</v>
      </c>
      <c r="F24" s="58"/>
      <c r="G24" s="58"/>
      <c r="H24" s="58"/>
      <c r="I24" s="77">
        <v>5000</v>
      </c>
      <c r="J24" s="60"/>
      <c r="K24" s="56" t="s">
        <v>246</v>
      </c>
      <c r="L24" s="58"/>
      <c r="M24" s="58"/>
      <c r="N24" s="58"/>
      <c r="O24" s="58"/>
      <c r="P24" s="58"/>
    </row>
    <row r="25" spans="1:16" ht="43.2" x14ac:dyDescent="0.3">
      <c r="A25" s="54"/>
      <c r="B25" s="78"/>
      <c r="C25" s="58"/>
      <c r="D25" s="58"/>
      <c r="E25" s="78" t="s">
        <v>289</v>
      </c>
      <c r="F25" s="58"/>
      <c r="G25" s="58"/>
      <c r="H25" s="58"/>
      <c r="I25" s="58">
        <v>0</v>
      </c>
      <c r="J25" s="60"/>
      <c r="K25" s="56" t="s">
        <v>246</v>
      </c>
      <c r="L25" s="58"/>
      <c r="M25" s="58"/>
      <c r="N25" s="58"/>
      <c r="O25" s="58"/>
      <c r="P25" s="58"/>
    </row>
    <row r="26" spans="1:16" ht="32.4" x14ac:dyDescent="0.3">
      <c r="A26" s="54"/>
      <c r="B26" s="58"/>
      <c r="C26" s="58"/>
      <c r="D26" s="58"/>
      <c r="E26" s="58" t="s">
        <v>290</v>
      </c>
      <c r="F26" s="58"/>
      <c r="G26" s="58"/>
      <c r="H26" s="58"/>
      <c r="I26" s="77">
        <v>1000</v>
      </c>
      <c r="J26" s="60"/>
      <c r="K26" s="56" t="s">
        <v>246</v>
      </c>
      <c r="L26" s="58"/>
      <c r="M26" s="58"/>
      <c r="N26" s="58"/>
      <c r="O26" s="58"/>
      <c r="P26" s="58"/>
    </row>
    <row r="27" spans="1:16" ht="32.4" x14ac:dyDescent="0.3">
      <c r="A27" s="54"/>
      <c r="B27" s="78"/>
      <c r="C27" s="58"/>
      <c r="D27" s="58"/>
      <c r="E27" s="78" t="s">
        <v>277</v>
      </c>
      <c r="F27" s="58"/>
      <c r="G27" s="58"/>
      <c r="H27" s="58"/>
      <c r="I27" s="77">
        <v>1000</v>
      </c>
      <c r="J27" s="60"/>
      <c r="K27" s="56" t="s">
        <v>246</v>
      </c>
      <c r="L27" s="58"/>
      <c r="M27" s="58"/>
      <c r="N27" s="58"/>
      <c r="O27" s="58"/>
      <c r="P27" s="58"/>
    </row>
    <row r="28" spans="1:16" ht="32.4" x14ac:dyDescent="0.3">
      <c r="A28" s="54"/>
      <c r="B28" s="58"/>
      <c r="C28" s="58"/>
      <c r="D28" s="58"/>
      <c r="E28" s="58" t="s">
        <v>291</v>
      </c>
      <c r="F28" s="58"/>
      <c r="G28" s="58"/>
      <c r="H28" s="58"/>
      <c r="I28" s="58">
        <v>0</v>
      </c>
      <c r="J28" s="60"/>
      <c r="K28" s="56" t="s">
        <v>246</v>
      </c>
      <c r="L28" s="58"/>
      <c r="M28" s="58"/>
      <c r="N28" s="58"/>
      <c r="O28" s="58"/>
      <c r="P28" s="58"/>
    </row>
    <row r="29" spans="1:16" ht="57.6" x14ac:dyDescent="0.3">
      <c r="A29" s="54"/>
      <c r="B29" s="78"/>
      <c r="C29" s="58"/>
      <c r="D29" s="58"/>
      <c r="E29" s="78" t="s">
        <v>292</v>
      </c>
      <c r="F29" s="58"/>
      <c r="G29" s="58"/>
      <c r="H29" s="58"/>
      <c r="I29" s="77">
        <v>1000</v>
      </c>
      <c r="J29" s="60"/>
      <c r="K29" s="56" t="s">
        <v>246</v>
      </c>
      <c r="L29" s="58"/>
      <c r="M29" s="58"/>
      <c r="N29" s="58"/>
      <c r="O29" s="58"/>
      <c r="P29" s="58"/>
    </row>
    <row r="30" spans="1:16" x14ac:dyDescent="0.3">
      <c r="A30" s="58"/>
      <c r="B30" s="58"/>
      <c r="C30" s="58"/>
      <c r="D30" s="58"/>
      <c r="E30" s="58"/>
      <c r="F30" s="58"/>
      <c r="G30" s="58"/>
      <c r="H30" s="58"/>
      <c r="I30" s="77">
        <f>+SUM(I10:I29)</f>
        <v>100600</v>
      </c>
      <c r="J30" s="52"/>
      <c r="K30" s="58"/>
      <c r="L30" s="58"/>
      <c r="M30" s="58"/>
      <c r="N30" s="58"/>
      <c r="O30" s="58"/>
      <c r="P30" s="58"/>
    </row>
  </sheetData>
  <mergeCells count="11">
    <mergeCell ref="A6:P6"/>
    <mergeCell ref="A1:P1"/>
    <mergeCell ref="A2:P2"/>
    <mergeCell ref="A3:P3"/>
    <mergeCell ref="A4:P4"/>
    <mergeCell ref="A5:P5"/>
    <mergeCell ref="A7:A8"/>
    <mergeCell ref="B7:K8"/>
    <mergeCell ref="L7:O7"/>
    <mergeCell ref="P7:P9"/>
    <mergeCell ref="L8:O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9.9978637043366805E-2"/>
  </sheetPr>
  <dimension ref="A1:P21"/>
  <sheetViews>
    <sheetView topLeftCell="A15" zoomScale="85" zoomScaleNormal="85" workbookViewId="0">
      <selection activeCell="I21" sqref="I21"/>
    </sheetView>
  </sheetViews>
  <sheetFormatPr baseColWidth="10" defaultRowHeight="14.4" x14ac:dyDescent="0.3"/>
  <cols>
    <col min="9" max="9" width="14.109375" customWidth="1"/>
  </cols>
  <sheetData>
    <row r="1" spans="1:16" ht="15" thickBot="1" x14ac:dyDescent="0.35">
      <c r="A1" s="1056" t="s">
        <v>701</v>
      </c>
      <c r="B1" s="1057"/>
      <c r="C1" s="1057"/>
      <c r="D1" s="1057"/>
      <c r="E1" s="1057"/>
      <c r="F1" s="1057"/>
      <c r="G1" s="1057"/>
      <c r="H1" s="1057"/>
      <c r="I1" s="1057"/>
      <c r="J1" s="1057"/>
      <c r="K1" s="1057"/>
      <c r="L1" s="1057"/>
      <c r="M1" s="1057"/>
      <c r="N1" s="1057"/>
      <c r="O1" s="1058"/>
    </row>
    <row r="2" spans="1:16" ht="48.75" customHeight="1" x14ac:dyDescent="0.3">
      <c r="A2" s="1054" t="s">
        <v>135</v>
      </c>
      <c r="B2" s="1055"/>
      <c r="C2" s="1055"/>
      <c r="D2" s="1055"/>
      <c r="E2" s="1055"/>
      <c r="F2" s="1055"/>
      <c r="G2" s="1055"/>
      <c r="H2" s="1055"/>
      <c r="I2" s="1055"/>
      <c r="J2" s="1055"/>
      <c r="K2" s="1055"/>
      <c r="L2" s="1055"/>
      <c r="M2" s="1055"/>
      <c r="N2" s="1055"/>
      <c r="O2" s="1055"/>
      <c r="P2" s="1055"/>
    </row>
    <row r="3" spans="1:16" ht="46.5" customHeight="1" thickBot="1" x14ac:dyDescent="0.35">
      <c r="A3" s="1051" t="s">
        <v>136</v>
      </c>
      <c r="B3" s="1052"/>
      <c r="C3" s="1052"/>
      <c r="D3" s="1052"/>
      <c r="E3" s="1052"/>
      <c r="F3" s="1052"/>
      <c r="G3" s="1052"/>
      <c r="H3" s="1052"/>
      <c r="I3" s="1052"/>
      <c r="J3" s="1052"/>
      <c r="K3" s="1052"/>
      <c r="L3" s="1052"/>
      <c r="M3" s="1052"/>
      <c r="N3" s="1052"/>
      <c r="O3" s="1052"/>
      <c r="P3" s="1052"/>
    </row>
    <row r="4" spans="1:16" ht="15" thickBot="1" x14ac:dyDescent="0.35">
      <c r="A4" s="1008" t="s">
        <v>2</v>
      </c>
      <c r="B4" s="1010" t="s">
        <v>137</v>
      </c>
      <c r="C4" s="1011"/>
      <c r="D4" s="1011"/>
      <c r="E4" s="1011"/>
      <c r="F4" s="1011"/>
      <c r="G4" s="1011"/>
      <c r="H4" s="1011"/>
      <c r="I4" s="1011"/>
      <c r="J4" s="1011"/>
      <c r="K4" s="1012"/>
      <c r="L4" s="1003" t="s">
        <v>4</v>
      </c>
      <c r="M4" s="1004"/>
      <c r="N4" s="1004"/>
      <c r="O4" s="1005"/>
    </row>
    <row r="5" spans="1:16" x14ac:dyDescent="0.3">
      <c r="A5" s="1060"/>
      <c r="B5" s="1061"/>
      <c r="C5" s="1062"/>
      <c r="D5" s="1062"/>
      <c r="E5" s="1062"/>
      <c r="F5" s="1062"/>
      <c r="G5" s="1062"/>
      <c r="H5" s="1062"/>
      <c r="I5" s="1062"/>
      <c r="J5" s="1062"/>
      <c r="K5" s="1063"/>
      <c r="L5" s="1059" t="s">
        <v>6</v>
      </c>
      <c r="M5" s="1011"/>
      <c r="N5" s="1011"/>
      <c r="O5" s="1012"/>
    </row>
    <row r="6" spans="1:16" ht="51" x14ac:dyDescent="0.3">
      <c r="A6" s="156" t="s">
        <v>7</v>
      </c>
      <c r="B6" s="157" t="s">
        <v>8</v>
      </c>
      <c r="C6" s="157" t="s">
        <v>9</v>
      </c>
      <c r="D6" s="157" t="s">
        <v>10</v>
      </c>
      <c r="E6" s="157" t="s">
        <v>11</v>
      </c>
      <c r="F6" s="157" t="s">
        <v>12</v>
      </c>
      <c r="G6" s="157" t="s">
        <v>13</v>
      </c>
      <c r="H6" s="157" t="s">
        <v>14</v>
      </c>
      <c r="I6" s="157" t="s">
        <v>15</v>
      </c>
      <c r="J6" s="156" t="s">
        <v>16</v>
      </c>
      <c r="K6" s="157" t="s">
        <v>17</v>
      </c>
      <c r="L6" s="157" t="s">
        <v>18</v>
      </c>
      <c r="M6" s="157" t="s">
        <v>19</v>
      </c>
      <c r="N6" s="157" t="s">
        <v>20</v>
      </c>
      <c r="O6" s="157" t="s">
        <v>21</v>
      </c>
    </row>
    <row r="7" spans="1:16" ht="79.2" x14ac:dyDescent="0.3">
      <c r="A7" s="58"/>
      <c r="B7" s="150"/>
      <c r="C7" s="34" t="s">
        <v>702</v>
      </c>
      <c r="D7" s="150"/>
      <c r="E7" s="150" t="s">
        <v>667</v>
      </c>
      <c r="F7" s="150"/>
      <c r="G7" s="150"/>
      <c r="H7" s="150">
        <v>12</v>
      </c>
      <c r="I7" s="151">
        <v>1000</v>
      </c>
      <c r="J7" s="58"/>
      <c r="K7" s="34" t="s">
        <v>702</v>
      </c>
      <c r="L7" s="152">
        <v>0.33329999999999999</v>
      </c>
      <c r="M7" s="152">
        <v>0.33329999999999999</v>
      </c>
      <c r="N7" s="152">
        <v>0.33329999999999999</v>
      </c>
      <c r="O7" s="153">
        <v>0.99990000000000001</v>
      </c>
    </row>
    <row r="8" spans="1:16" ht="66" x14ac:dyDescent="0.3">
      <c r="A8" s="58"/>
      <c r="B8" s="150"/>
      <c r="C8" s="34" t="s">
        <v>702</v>
      </c>
      <c r="D8" s="150"/>
      <c r="E8" s="150" t="s">
        <v>668</v>
      </c>
      <c r="F8" s="150"/>
      <c r="G8" s="150"/>
      <c r="H8" s="150">
        <v>12</v>
      </c>
      <c r="I8" s="151">
        <v>1000</v>
      </c>
      <c r="J8" s="58"/>
      <c r="K8" s="34" t="s">
        <v>702</v>
      </c>
      <c r="L8" s="152">
        <v>0.33329999999999999</v>
      </c>
      <c r="M8" s="152">
        <v>0.33329999999999999</v>
      </c>
      <c r="N8" s="152">
        <v>0.33329999999999999</v>
      </c>
      <c r="O8" s="153">
        <v>0.99990000000000001</v>
      </c>
    </row>
    <row r="9" spans="1:16" ht="66" x14ac:dyDescent="0.3">
      <c r="A9" s="58"/>
      <c r="B9" s="150"/>
      <c r="C9" s="34" t="s">
        <v>702</v>
      </c>
      <c r="D9" s="150"/>
      <c r="E9" s="150" t="s">
        <v>705</v>
      </c>
      <c r="F9" s="150"/>
      <c r="G9" s="150"/>
      <c r="H9" s="150">
        <v>12</v>
      </c>
      <c r="I9" s="151">
        <v>200</v>
      </c>
      <c r="J9" s="58"/>
      <c r="K9" s="34" t="s">
        <v>702</v>
      </c>
      <c r="L9" s="152">
        <v>0.33329999999999999</v>
      </c>
      <c r="M9" s="152">
        <v>0.33329999999999999</v>
      </c>
      <c r="N9" s="152">
        <v>0.33329999999999999</v>
      </c>
      <c r="O9" s="153">
        <v>0.99990000000000001</v>
      </c>
    </row>
    <row r="10" spans="1:16" ht="66" x14ac:dyDescent="0.3">
      <c r="A10" s="58"/>
      <c r="B10" s="150"/>
      <c r="C10" s="34" t="s">
        <v>702</v>
      </c>
      <c r="D10" s="150"/>
      <c r="E10" s="150" t="s">
        <v>706</v>
      </c>
      <c r="F10" s="150"/>
      <c r="G10" s="150"/>
      <c r="H10" s="150">
        <v>12</v>
      </c>
      <c r="I10" s="151">
        <v>500</v>
      </c>
      <c r="J10" s="58"/>
      <c r="K10" s="34" t="s">
        <v>702</v>
      </c>
      <c r="L10" s="152">
        <v>0.33329999999999999</v>
      </c>
      <c r="M10" s="152">
        <v>0.33329999999999999</v>
      </c>
      <c r="N10" s="152">
        <v>0.33329999999999999</v>
      </c>
      <c r="O10" s="153">
        <v>0.99990000000000001</v>
      </c>
    </row>
    <row r="11" spans="1:16" ht="66" x14ac:dyDescent="0.3">
      <c r="A11" s="58"/>
      <c r="B11" s="150"/>
      <c r="C11" s="34" t="s">
        <v>702</v>
      </c>
      <c r="D11" s="150"/>
      <c r="E11" s="150" t="s">
        <v>629</v>
      </c>
      <c r="F11" s="150"/>
      <c r="G11" s="150"/>
      <c r="H11" s="150">
        <v>12</v>
      </c>
      <c r="I11" s="151">
        <v>500</v>
      </c>
      <c r="J11" s="58"/>
      <c r="K11" s="34" t="s">
        <v>702</v>
      </c>
      <c r="L11" s="152">
        <v>0.33329999999999999</v>
      </c>
      <c r="M11" s="152">
        <v>0.33329999999999999</v>
      </c>
      <c r="N11" s="152">
        <v>0.33329999999999999</v>
      </c>
      <c r="O11" s="153">
        <v>0.99990000000000001</v>
      </c>
    </row>
    <row r="12" spans="1:16" ht="66" x14ac:dyDescent="0.3">
      <c r="A12" s="58"/>
      <c r="B12" s="154"/>
      <c r="C12" s="34" t="s">
        <v>702</v>
      </c>
      <c r="D12" s="34" t="s">
        <v>708</v>
      </c>
      <c r="E12" s="154" t="s">
        <v>707</v>
      </c>
      <c r="F12" s="34" t="s">
        <v>671</v>
      </c>
      <c r="G12" s="34" t="s">
        <v>655</v>
      </c>
      <c r="H12" s="44">
        <v>12</v>
      </c>
      <c r="I12" s="151">
        <v>1000</v>
      </c>
      <c r="J12" s="58"/>
      <c r="K12" s="34" t="s">
        <v>702</v>
      </c>
      <c r="L12" s="152">
        <v>0.33329999999999999</v>
      </c>
      <c r="M12" s="152">
        <v>0.33329999999999999</v>
      </c>
      <c r="N12" s="152">
        <v>0.33329999999999999</v>
      </c>
      <c r="O12" s="153">
        <v>0.99990000000000001</v>
      </c>
    </row>
    <row r="13" spans="1:16" ht="66" x14ac:dyDescent="0.3">
      <c r="A13" s="58"/>
      <c r="B13" s="154"/>
      <c r="C13" s="34" t="s">
        <v>702</v>
      </c>
      <c r="D13" s="34"/>
      <c r="E13" s="154" t="s">
        <v>709</v>
      </c>
      <c r="F13" s="34"/>
      <c r="G13" s="34"/>
      <c r="H13" s="44">
        <v>12</v>
      </c>
      <c r="I13" s="151">
        <v>1000</v>
      </c>
      <c r="J13" s="58"/>
      <c r="K13" s="34" t="s">
        <v>702</v>
      </c>
      <c r="L13" s="152">
        <v>0.33329999999999999</v>
      </c>
      <c r="M13" s="152">
        <v>0.33329999999999999</v>
      </c>
      <c r="N13" s="152">
        <v>0.33329999999999999</v>
      </c>
      <c r="O13" s="153">
        <v>0.99990000000000001</v>
      </c>
    </row>
    <row r="14" spans="1:16" ht="92.4" x14ac:dyDescent="0.3">
      <c r="A14" s="58"/>
      <c r="B14" s="154"/>
      <c r="C14" s="34" t="s">
        <v>702</v>
      </c>
      <c r="D14" s="34" t="s">
        <v>683</v>
      </c>
      <c r="E14" s="154" t="s">
        <v>710</v>
      </c>
      <c r="F14" s="34" t="s">
        <v>671</v>
      </c>
      <c r="G14" s="34" t="s">
        <v>655</v>
      </c>
      <c r="H14" s="44">
        <v>12</v>
      </c>
      <c r="I14" s="151">
        <v>5600</v>
      </c>
      <c r="J14" s="58"/>
      <c r="K14" s="34" t="s">
        <v>702</v>
      </c>
      <c r="L14" s="152">
        <v>1</v>
      </c>
      <c r="M14" s="154"/>
      <c r="N14" s="154"/>
      <c r="O14" s="153">
        <v>1</v>
      </c>
    </row>
    <row r="15" spans="1:16" ht="66" x14ac:dyDescent="0.3">
      <c r="A15" s="58"/>
      <c r="B15" s="150"/>
      <c r="C15" s="34" t="s">
        <v>702</v>
      </c>
      <c r="D15" s="150"/>
      <c r="E15" s="150" t="s">
        <v>622</v>
      </c>
      <c r="F15" s="150" t="s">
        <v>685</v>
      </c>
      <c r="G15" s="150" t="s">
        <v>655</v>
      </c>
      <c r="H15" s="44">
        <v>12</v>
      </c>
      <c r="I15" s="151">
        <v>3000</v>
      </c>
      <c r="J15" s="58"/>
      <c r="K15" s="34" t="s">
        <v>702</v>
      </c>
      <c r="L15" s="152">
        <v>0.5</v>
      </c>
      <c r="M15" s="152">
        <v>0.5</v>
      </c>
      <c r="N15" s="152"/>
      <c r="O15" s="153">
        <v>1</v>
      </c>
    </row>
    <row r="16" spans="1:16" ht="66" x14ac:dyDescent="0.3">
      <c r="A16" s="58"/>
      <c r="B16" s="150"/>
      <c r="C16" s="34" t="s">
        <v>702</v>
      </c>
      <c r="D16" s="150"/>
      <c r="E16" s="150" t="s">
        <v>686</v>
      </c>
      <c r="F16" s="150" t="s">
        <v>685</v>
      </c>
      <c r="G16" s="150" t="s">
        <v>655</v>
      </c>
      <c r="H16" s="44">
        <v>12</v>
      </c>
      <c r="I16" s="151">
        <v>200</v>
      </c>
      <c r="J16" s="58"/>
      <c r="K16" s="34" t="s">
        <v>702</v>
      </c>
      <c r="L16" s="152">
        <v>0.5</v>
      </c>
      <c r="M16" s="152">
        <v>0.5</v>
      </c>
      <c r="N16" s="152"/>
      <c r="O16" s="153">
        <v>1</v>
      </c>
    </row>
    <row r="17" spans="1:15" ht="66" x14ac:dyDescent="0.3">
      <c r="A17" s="58"/>
      <c r="B17" s="154"/>
      <c r="C17" s="34" t="s">
        <v>702</v>
      </c>
      <c r="D17" s="58"/>
      <c r="E17" s="154" t="s">
        <v>692</v>
      </c>
      <c r="F17" s="58"/>
      <c r="G17" s="58"/>
      <c r="H17" s="44">
        <v>12</v>
      </c>
      <c r="I17" s="151">
        <v>3000</v>
      </c>
      <c r="J17" s="58"/>
      <c r="K17" s="34" t="s">
        <v>702</v>
      </c>
      <c r="L17" s="152">
        <v>0.33329999999999999</v>
      </c>
      <c r="M17" s="152">
        <v>0.33329999999999999</v>
      </c>
      <c r="N17" s="152">
        <v>0.33329999999999999</v>
      </c>
      <c r="O17" s="153">
        <v>0.99990000000000001</v>
      </c>
    </row>
    <row r="18" spans="1:15" ht="66" x14ac:dyDescent="0.3">
      <c r="A18" s="58"/>
      <c r="B18" s="154"/>
      <c r="C18" s="34" t="s">
        <v>702</v>
      </c>
      <c r="D18" s="58"/>
      <c r="E18" s="154" t="s">
        <v>711</v>
      </c>
      <c r="F18" s="58"/>
      <c r="G18" s="58"/>
      <c r="H18" s="44">
        <v>12</v>
      </c>
      <c r="I18" s="151">
        <v>4650</v>
      </c>
      <c r="J18" s="58"/>
      <c r="K18" s="34" t="s">
        <v>702</v>
      </c>
      <c r="L18" s="152">
        <v>1</v>
      </c>
      <c r="M18" s="154"/>
      <c r="N18" s="154"/>
      <c r="O18" s="153">
        <v>1</v>
      </c>
    </row>
    <row r="19" spans="1:15" ht="66" x14ac:dyDescent="0.3">
      <c r="A19" s="58"/>
      <c r="B19" s="150"/>
      <c r="C19" s="34" t="s">
        <v>702</v>
      </c>
      <c r="D19" s="150"/>
      <c r="E19" s="150" t="s">
        <v>696</v>
      </c>
      <c r="F19" s="150" t="s">
        <v>685</v>
      </c>
      <c r="G19" s="150" t="s">
        <v>655</v>
      </c>
      <c r="H19" s="44">
        <v>12</v>
      </c>
      <c r="I19" s="151">
        <v>5500</v>
      </c>
      <c r="J19" s="58"/>
      <c r="K19" s="34" t="s">
        <v>702</v>
      </c>
      <c r="L19" s="152">
        <v>0.33329999999999999</v>
      </c>
      <c r="M19" s="152">
        <v>0.33329999999999999</v>
      </c>
      <c r="N19" s="152">
        <v>0.33329999999999999</v>
      </c>
      <c r="O19" s="153">
        <v>0.99990000000000001</v>
      </c>
    </row>
    <row r="20" spans="1:15" ht="79.2" x14ac:dyDescent="0.3">
      <c r="A20" s="58"/>
      <c r="B20" s="154"/>
      <c r="C20" s="34" t="s">
        <v>702</v>
      </c>
      <c r="D20" s="34" t="s">
        <v>713</v>
      </c>
      <c r="E20" s="154" t="s">
        <v>712</v>
      </c>
      <c r="F20" s="34" t="s">
        <v>671</v>
      </c>
      <c r="G20" s="34" t="s">
        <v>655</v>
      </c>
      <c r="H20" s="44">
        <v>12</v>
      </c>
      <c r="I20" s="151">
        <v>2000</v>
      </c>
      <c r="J20" s="58"/>
      <c r="K20" s="34" t="s">
        <v>702</v>
      </c>
      <c r="L20" s="152">
        <v>0.33329999999999999</v>
      </c>
      <c r="M20" s="152">
        <v>0.33329999999999999</v>
      </c>
      <c r="N20" s="152">
        <v>0.33329999999999999</v>
      </c>
      <c r="O20" s="153">
        <v>0.99990000000000001</v>
      </c>
    </row>
    <row r="21" spans="1:15" x14ac:dyDescent="0.3">
      <c r="I21" s="155">
        <f>+SUM(I7:I20)</f>
        <v>29150</v>
      </c>
    </row>
  </sheetData>
  <mergeCells count="7">
    <mergeCell ref="A1:O1"/>
    <mergeCell ref="A3:P3"/>
    <mergeCell ref="A2:P2"/>
    <mergeCell ref="L5:O5"/>
    <mergeCell ref="A4:A5"/>
    <mergeCell ref="B4:K5"/>
    <mergeCell ref="L4:O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0"/>
  <sheetViews>
    <sheetView topLeftCell="A38" zoomScale="70" zoomScaleNormal="70" workbookViewId="0">
      <selection activeCell="I40" sqref="I40"/>
    </sheetView>
  </sheetViews>
  <sheetFormatPr baseColWidth="10" defaultRowHeight="14.4" x14ac:dyDescent="0.3"/>
  <sheetData>
    <row r="1" spans="1:16" ht="15" x14ac:dyDescent="0.3">
      <c r="A1" s="1085" t="s">
        <v>132</v>
      </c>
      <c r="B1" s="1085"/>
      <c r="C1" s="1085"/>
      <c r="D1" s="1085"/>
      <c r="E1" s="1085"/>
      <c r="F1" s="1085"/>
      <c r="G1" s="1085"/>
      <c r="H1" s="1085"/>
      <c r="I1" s="1085"/>
      <c r="J1" s="1085"/>
      <c r="K1" s="1085"/>
      <c r="L1" s="1085"/>
      <c r="M1" s="1085"/>
      <c r="N1" s="1085"/>
      <c r="O1" s="1085"/>
      <c r="P1" s="27"/>
    </row>
    <row r="2" spans="1:16" ht="15" x14ac:dyDescent="0.3">
      <c r="A2" s="1085"/>
      <c r="B2" s="1085"/>
      <c r="C2" s="1085"/>
      <c r="D2" s="1085"/>
      <c r="E2" s="1085"/>
      <c r="F2" s="1085"/>
      <c r="G2" s="1085"/>
      <c r="H2" s="1085"/>
      <c r="I2" s="1085"/>
      <c r="J2" s="1085"/>
      <c r="K2" s="1085"/>
      <c r="L2" s="1085"/>
      <c r="M2" s="1085"/>
      <c r="N2" s="1085"/>
      <c r="O2" s="1085"/>
      <c r="P2" s="27"/>
    </row>
    <row r="3" spans="1:16" ht="15" x14ac:dyDescent="0.3">
      <c r="A3" s="1085" t="s">
        <v>133</v>
      </c>
      <c r="B3" s="1085"/>
      <c r="C3" s="1085"/>
      <c r="D3" s="1085"/>
      <c r="E3" s="1085"/>
      <c r="F3" s="1085"/>
      <c r="G3" s="1085"/>
      <c r="H3" s="1085"/>
      <c r="I3" s="1085"/>
      <c r="J3" s="1085"/>
      <c r="K3" s="1085"/>
      <c r="L3" s="1085"/>
      <c r="M3" s="1085"/>
      <c r="N3" s="1085"/>
      <c r="O3" s="1085"/>
      <c r="P3" s="27"/>
    </row>
    <row r="4" spans="1:16" ht="15" x14ac:dyDescent="0.3">
      <c r="A4" s="1085" t="s">
        <v>134</v>
      </c>
      <c r="B4" s="1085"/>
      <c r="C4" s="1085"/>
      <c r="D4" s="1085"/>
      <c r="E4" s="1085"/>
      <c r="F4" s="1085"/>
      <c r="G4" s="1085"/>
      <c r="H4" s="1085"/>
      <c r="I4" s="1085"/>
      <c r="J4" s="1085"/>
      <c r="K4" s="1085"/>
      <c r="L4" s="1085"/>
      <c r="M4" s="1085"/>
      <c r="N4" s="1085"/>
      <c r="O4" s="1085"/>
      <c r="P4" s="27"/>
    </row>
    <row r="5" spans="1:16" x14ac:dyDescent="0.3">
      <c r="A5" s="1086" t="s">
        <v>135</v>
      </c>
      <c r="B5" s="1086"/>
      <c r="C5" s="1086"/>
      <c r="D5" s="1086"/>
      <c r="E5" s="1086"/>
      <c r="F5" s="1086"/>
      <c r="G5" s="1086"/>
      <c r="H5" s="1086"/>
      <c r="I5" s="1086"/>
      <c r="J5" s="1086"/>
      <c r="K5" s="1086"/>
      <c r="L5" s="1086"/>
      <c r="M5" s="1086"/>
      <c r="N5" s="1086"/>
      <c r="O5" s="1086"/>
      <c r="P5" s="1086"/>
    </row>
    <row r="6" spans="1:16" x14ac:dyDescent="0.3">
      <c r="A6" s="1086" t="s">
        <v>136</v>
      </c>
      <c r="B6" s="1086"/>
      <c r="C6" s="1086"/>
      <c r="D6" s="1086"/>
      <c r="E6" s="1086"/>
      <c r="F6" s="1086"/>
      <c r="G6" s="1086"/>
      <c r="H6" s="1086"/>
      <c r="I6" s="1086"/>
      <c r="J6" s="1086"/>
      <c r="K6" s="1086"/>
      <c r="L6" s="1086"/>
      <c r="M6" s="1086"/>
      <c r="N6" s="1086"/>
      <c r="O6" s="1086"/>
      <c r="P6" s="1086"/>
    </row>
    <row r="7" spans="1:16" x14ac:dyDescent="0.3">
      <c r="A7" s="1087" t="s">
        <v>2</v>
      </c>
      <c r="B7" s="1037" t="s">
        <v>137</v>
      </c>
      <c r="C7" s="1037"/>
      <c r="D7" s="1037"/>
      <c r="E7" s="1037"/>
      <c r="F7" s="1037"/>
      <c r="G7" s="1037"/>
      <c r="H7" s="1037"/>
      <c r="I7" s="1037"/>
      <c r="J7" s="1037"/>
      <c r="K7" s="1037"/>
      <c r="L7" s="1037" t="s">
        <v>4</v>
      </c>
      <c r="M7" s="1037"/>
      <c r="N7" s="1037"/>
      <c r="O7" s="1037"/>
      <c r="P7" s="1088" t="s">
        <v>5</v>
      </c>
    </row>
    <row r="8" spans="1:16" x14ac:dyDescent="0.3">
      <c r="A8" s="1087"/>
      <c r="B8" s="1037"/>
      <c r="C8" s="1037"/>
      <c r="D8" s="1037"/>
      <c r="E8" s="1037"/>
      <c r="F8" s="1037"/>
      <c r="G8" s="1037"/>
      <c r="H8" s="1037"/>
      <c r="I8" s="1037"/>
      <c r="J8" s="1037"/>
      <c r="K8" s="1037"/>
      <c r="L8" s="1037" t="s">
        <v>6</v>
      </c>
      <c r="M8" s="1037"/>
      <c r="N8" s="1037"/>
      <c r="O8" s="1037"/>
      <c r="P8" s="1088"/>
    </row>
    <row r="9" spans="1:16" ht="85.2" x14ac:dyDescent="0.3">
      <c r="A9" s="822" t="s">
        <v>7</v>
      </c>
      <c r="B9" s="823" t="s">
        <v>8</v>
      </c>
      <c r="C9" s="823" t="s">
        <v>9</v>
      </c>
      <c r="D9" s="823" t="s">
        <v>10</v>
      </c>
      <c r="E9" s="823" t="s">
        <v>11</v>
      </c>
      <c r="F9" s="823" t="s">
        <v>12</v>
      </c>
      <c r="G9" s="823" t="s">
        <v>13</v>
      </c>
      <c r="H9" s="823" t="s">
        <v>14</v>
      </c>
      <c r="I9" s="823" t="s">
        <v>15</v>
      </c>
      <c r="J9" s="822" t="s">
        <v>16</v>
      </c>
      <c r="K9" s="823" t="s">
        <v>17</v>
      </c>
      <c r="L9" s="824" t="s">
        <v>18</v>
      </c>
      <c r="M9" s="824" t="s">
        <v>19</v>
      </c>
      <c r="N9" s="824" t="s">
        <v>20</v>
      </c>
      <c r="O9" s="824" t="s">
        <v>21</v>
      </c>
      <c r="P9" s="1088"/>
    </row>
    <row r="10" spans="1:16" x14ac:dyDescent="0.3">
      <c r="A10" s="583"/>
      <c r="B10" s="89"/>
      <c r="C10" s="89"/>
      <c r="D10" s="827"/>
      <c r="E10" s="89"/>
      <c r="F10" s="825"/>
      <c r="G10" s="89"/>
      <c r="H10" s="826"/>
      <c r="I10" s="828"/>
      <c r="J10" s="583"/>
      <c r="K10" s="827"/>
      <c r="L10" s="90"/>
      <c r="M10" s="829"/>
      <c r="N10" s="829"/>
      <c r="O10" s="830"/>
      <c r="P10" s="583"/>
    </row>
    <row r="11" spans="1:16" ht="40.799999999999997" x14ac:dyDescent="0.3">
      <c r="A11" s="583"/>
      <c r="B11" s="89" t="s">
        <v>138</v>
      </c>
      <c r="C11" s="89" t="s">
        <v>139</v>
      </c>
      <c r="D11" s="1081" t="s">
        <v>140</v>
      </c>
      <c r="E11" s="915" t="s">
        <v>141</v>
      </c>
      <c r="F11" s="1079" t="s">
        <v>151</v>
      </c>
      <c r="G11" s="915" t="s">
        <v>142</v>
      </c>
      <c r="H11" s="915">
        <v>12</v>
      </c>
      <c r="I11" s="578">
        <v>11376.38</v>
      </c>
      <c r="J11" s="915"/>
      <c r="K11" s="1081" t="s">
        <v>143</v>
      </c>
      <c r="L11" s="1083">
        <v>0.33329999999999999</v>
      </c>
      <c r="M11" s="1083">
        <v>0.33329999999999999</v>
      </c>
      <c r="N11" s="1083">
        <v>0.33329999999999999</v>
      </c>
      <c r="O11" s="1075">
        <v>1</v>
      </c>
      <c r="P11" s="915"/>
    </row>
    <row r="12" spans="1:16" ht="295.8" x14ac:dyDescent="0.3">
      <c r="A12" s="1064"/>
      <c r="B12" s="89" t="s">
        <v>144</v>
      </c>
      <c r="C12" s="89" t="s">
        <v>145</v>
      </c>
      <c r="D12" s="1082"/>
      <c r="E12" s="1078"/>
      <c r="F12" s="1080"/>
      <c r="G12" s="1078"/>
      <c r="H12" s="1078"/>
      <c r="I12" s="831"/>
      <c r="J12" s="1078"/>
      <c r="K12" s="1082"/>
      <c r="L12" s="1084"/>
      <c r="M12" s="1084"/>
      <c r="N12" s="1084"/>
      <c r="O12" s="1076"/>
      <c r="P12" s="1078"/>
    </row>
    <row r="13" spans="1:16" ht="40.799999999999997" x14ac:dyDescent="0.3">
      <c r="A13" s="1064"/>
      <c r="B13" s="89" t="s">
        <v>138</v>
      </c>
      <c r="C13" s="89" t="s">
        <v>139</v>
      </c>
      <c r="D13" s="1077" t="s">
        <v>140</v>
      </c>
      <c r="E13" s="1065" t="s">
        <v>141</v>
      </c>
      <c r="F13" s="825" t="s">
        <v>152</v>
      </c>
      <c r="G13" s="1065" t="s">
        <v>142</v>
      </c>
      <c r="H13" s="1065">
        <v>12</v>
      </c>
      <c r="I13" s="578">
        <v>8085.23</v>
      </c>
      <c r="J13" s="1065"/>
      <c r="K13" s="1077" t="s">
        <v>143</v>
      </c>
      <c r="L13" s="1067">
        <v>0.33329999999999999</v>
      </c>
      <c r="M13" s="1067">
        <v>0.33329999999999999</v>
      </c>
      <c r="N13" s="1067">
        <v>0.33329999999999999</v>
      </c>
      <c r="O13" s="1068">
        <v>1</v>
      </c>
      <c r="P13" s="1065"/>
    </row>
    <row r="14" spans="1:16" ht="295.8" x14ac:dyDescent="0.3">
      <c r="A14" s="1064"/>
      <c r="B14" s="89" t="s">
        <v>144</v>
      </c>
      <c r="C14" s="89" t="s">
        <v>145</v>
      </c>
      <c r="D14" s="1077"/>
      <c r="E14" s="1065"/>
      <c r="F14" s="89" t="s">
        <v>153</v>
      </c>
      <c r="G14" s="1065"/>
      <c r="H14" s="1065"/>
      <c r="I14" s="831"/>
      <c r="J14" s="1065"/>
      <c r="K14" s="1077"/>
      <c r="L14" s="1067"/>
      <c r="M14" s="1067"/>
      <c r="N14" s="1067"/>
      <c r="O14" s="1068"/>
      <c r="P14" s="1065"/>
    </row>
    <row r="15" spans="1:16" ht="91.8" x14ac:dyDescent="0.3">
      <c r="A15" s="1064"/>
      <c r="B15" s="89" t="s">
        <v>138</v>
      </c>
      <c r="C15" s="89" t="s">
        <v>139</v>
      </c>
      <c r="D15" s="827" t="s">
        <v>140</v>
      </c>
      <c r="E15" s="89" t="s">
        <v>141</v>
      </c>
      <c r="F15" s="825" t="s">
        <v>154</v>
      </c>
      <c r="G15" s="89" t="s">
        <v>142</v>
      </c>
      <c r="H15" s="89">
        <v>12</v>
      </c>
      <c r="I15" s="828">
        <v>5000</v>
      </c>
      <c r="J15" s="89"/>
      <c r="K15" s="1077" t="s">
        <v>143</v>
      </c>
      <c r="L15" s="1067">
        <v>0.33329999999999999</v>
      </c>
      <c r="M15" s="90">
        <v>0.33329999999999999</v>
      </c>
      <c r="N15" s="90">
        <v>0.33329999999999999</v>
      </c>
      <c r="O15" s="689">
        <v>1</v>
      </c>
      <c r="P15" s="89"/>
    </row>
    <row r="16" spans="1:16" ht="295.8" x14ac:dyDescent="0.3">
      <c r="A16" s="583"/>
      <c r="B16" s="89" t="s">
        <v>144</v>
      </c>
      <c r="C16" s="89" t="s">
        <v>145</v>
      </c>
      <c r="D16" s="827"/>
      <c r="E16" s="89"/>
      <c r="F16" s="825" t="s">
        <v>155</v>
      </c>
      <c r="G16" s="89"/>
      <c r="H16" s="89"/>
      <c r="I16" s="828"/>
      <c r="J16" s="89"/>
      <c r="K16" s="1077"/>
      <c r="L16" s="1067"/>
      <c r="M16" s="90"/>
      <c r="N16" s="90"/>
      <c r="O16" s="689"/>
      <c r="P16" s="89"/>
    </row>
    <row r="17" spans="1:16" ht="81.599999999999994" x14ac:dyDescent="0.3">
      <c r="A17" s="583"/>
      <c r="B17" s="89" t="s">
        <v>138</v>
      </c>
      <c r="C17" s="89" t="s">
        <v>139</v>
      </c>
      <c r="D17" s="89" t="s">
        <v>156</v>
      </c>
      <c r="E17" s="89" t="s">
        <v>157</v>
      </c>
      <c r="F17" s="825" t="s">
        <v>158</v>
      </c>
      <c r="G17" s="89" t="s">
        <v>157</v>
      </c>
      <c r="H17" s="89">
        <v>4</v>
      </c>
      <c r="I17" s="828">
        <v>2800</v>
      </c>
      <c r="J17" s="89"/>
      <c r="K17" s="89" t="s">
        <v>159</v>
      </c>
      <c r="L17" s="90">
        <v>0.5</v>
      </c>
      <c r="M17" s="90">
        <v>0.5</v>
      </c>
      <c r="N17" s="90">
        <v>0</v>
      </c>
      <c r="O17" s="689">
        <v>1</v>
      </c>
      <c r="P17" s="89"/>
    </row>
    <row r="18" spans="1:16" ht="40.799999999999997" x14ac:dyDescent="0.3">
      <c r="A18" s="583"/>
      <c r="B18" s="89" t="s">
        <v>138</v>
      </c>
      <c r="C18" s="89" t="s">
        <v>139</v>
      </c>
      <c r="D18" s="915" t="s">
        <v>160</v>
      </c>
      <c r="E18" s="915" t="s">
        <v>161</v>
      </c>
      <c r="F18" s="1079" t="s">
        <v>162</v>
      </c>
      <c r="G18" s="915" t="s">
        <v>163</v>
      </c>
      <c r="H18" s="915">
        <v>12</v>
      </c>
      <c r="I18" s="578">
        <v>27000</v>
      </c>
      <c r="J18" s="915"/>
      <c r="K18" s="915" t="s">
        <v>133</v>
      </c>
      <c r="L18" s="1083">
        <v>0.33329999999999999</v>
      </c>
      <c r="M18" s="1083">
        <v>0.33329999999999999</v>
      </c>
      <c r="N18" s="1083">
        <v>0.33329999999999999</v>
      </c>
      <c r="O18" s="1075">
        <v>1</v>
      </c>
      <c r="P18" s="915"/>
    </row>
    <row r="19" spans="1:16" ht="295.8" x14ac:dyDescent="0.3">
      <c r="A19" s="1064"/>
      <c r="B19" s="89" t="s">
        <v>144</v>
      </c>
      <c r="C19" s="89" t="s">
        <v>145</v>
      </c>
      <c r="D19" s="1078"/>
      <c r="E19" s="1078"/>
      <c r="F19" s="1080"/>
      <c r="G19" s="1078"/>
      <c r="H19" s="1078"/>
      <c r="I19" s="578">
        <v>27000</v>
      </c>
      <c r="J19" s="1078"/>
      <c r="K19" s="1078"/>
      <c r="L19" s="1084"/>
      <c r="M19" s="1084"/>
      <c r="N19" s="1084"/>
      <c r="O19" s="1076"/>
      <c r="P19" s="1078"/>
    </row>
    <row r="20" spans="1:16" ht="40.799999999999997" x14ac:dyDescent="0.3">
      <c r="A20" s="1064"/>
      <c r="B20" s="89" t="s">
        <v>138</v>
      </c>
      <c r="C20" s="89" t="s">
        <v>139</v>
      </c>
      <c r="D20" s="1065" t="s">
        <v>160</v>
      </c>
      <c r="E20" s="1065" t="s">
        <v>161</v>
      </c>
      <c r="F20" s="1069" t="s">
        <v>58</v>
      </c>
      <c r="G20" s="1065" t="s">
        <v>163</v>
      </c>
      <c r="H20" s="1065">
        <v>12</v>
      </c>
      <c r="I20" s="1070">
        <v>105000</v>
      </c>
      <c r="J20" s="1065"/>
      <c r="K20" s="1065" t="s">
        <v>133</v>
      </c>
      <c r="L20" s="1067">
        <v>0.33329999999999999</v>
      </c>
      <c r="M20" s="1067">
        <v>0.33329999999999999</v>
      </c>
      <c r="N20" s="1067">
        <v>0.33329999999999999</v>
      </c>
      <c r="O20" s="1068">
        <v>1</v>
      </c>
      <c r="P20" s="1065"/>
    </row>
    <row r="21" spans="1:16" ht="295.8" x14ac:dyDescent="0.3">
      <c r="A21" s="1064"/>
      <c r="B21" s="89" t="s">
        <v>144</v>
      </c>
      <c r="C21" s="89" t="s">
        <v>145</v>
      </c>
      <c r="D21" s="1065"/>
      <c r="E21" s="1065"/>
      <c r="F21" s="1069"/>
      <c r="G21" s="1065"/>
      <c r="H21" s="1065"/>
      <c r="I21" s="1071"/>
      <c r="J21" s="1065"/>
      <c r="K21" s="1065"/>
      <c r="L21" s="1067"/>
      <c r="M21" s="1067"/>
      <c r="N21" s="1067"/>
      <c r="O21" s="1068"/>
      <c r="P21" s="1065"/>
    </row>
    <row r="22" spans="1:16" ht="40.799999999999997" x14ac:dyDescent="0.3">
      <c r="A22" s="1064"/>
      <c r="B22" s="89" t="s">
        <v>138</v>
      </c>
      <c r="C22" s="89" t="s">
        <v>139</v>
      </c>
      <c r="D22" s="1065" t="s">
        <v>164</v>
      </c>
      <c r="E22" s="1065" t="s">
        <v>164</v>
      </c>
      <c r="F22" s="1069" t="s">
        <v>165</v>
      </c>
      <c r="G22" s="1065" t="s">
        <v>164</v>
      </c>
      <c r="H22" s="1065">
        <v>1</v>
      </c>
      <c r="I22" s="1070">
        <v>1000</v>
      </c>
      <c r="J22" s="1065"/>
      <c r="K22" s="1065" t="s">
        <v>159</v>
      </c>
      <c r="L22" s="1067">
        <v>1</v>
      </c>
      <c r="M22" s="1067">
        <v>0</v>
      </c>
      <c r="N22" s="1067">
        <v>0</v>
      </c>
      <c r="O22" s="1068">
        <v>1</v>
      </c>
      <c r="P22" s="1065"/>
    </row>
    <row r="23" spans="1:16" ht="295.8" x14ac:dyDescent="0.3">
      <c r="A23" s="1064"/>
      <c r="B23" s="89" t="s">
        <v>144</v>
      </c>
      <c r="C23" s="89" t="s">
        <v>145</v>
      </c>
      <c r="D23" s="1065"/>
      <c r="E23" s="1065"/>
      <c r="F23" s="1069"/>
      <c r="G23" s="1065"/>
      <c r="H23" s="1065"/>
      <c r="I23" s="1071"/>
      <c r="J23" s="1065"/>
      <c r="K23" s="1065"/>
      <c r="L23" s="1067"/>
      <c r="M23" s="1067"/>
      <c r="N23" s="1067"/>
      <c r="O23" s="1068"/>
      <c r="P23" s="1065"/>
    </row>
    <row r="24" spans="1:16" ht="40.799999999999997" x14ac:dyDescent="0.3">
      <c r="A24" s="1064"/>
      <c r="B24" s="89" t="s">
        <v>138</v>
      </c>
      <c r="C24" s="89" t="s">
        <v>139</v>
      </c>
      <c r="D24" s="1065" t="s">
        <v>164</v>
      </c>
      <c r="E24" s="1065" t="s">
        <v>164</v>
      </c>
      <c r="F24" s="1069" t="s">
        <v>166</v>
      </c>
      <c r="G24" s="1065" t="s">
        <v>164</v>
      </c>
      <c r="H24" s="1065">
        <v>12</v>
      </c>
      <c r="I24" s="1070">
        <v>6000</v>
      </c>
      <c r="J24" s="1065"/>
      <c r="K24" s="1065" t="s">
        <v>133</v>
      </c>
      <c r="L24" s="1067">
        <v>0.33329999999999999</v>
      </c>
      <c r="M24" s="1067">
        <v>0.33329999999999999</v>
      </c>
      <c r="N24" s="1067">
        <v>0.33329999999999999</v>
      </c>
      <c r="O24" s="1068">
        <v>1</v>
      </c>
      <c r="P24" s="1065"/>
    </row>
    <row r="25" spans="1:16" ht="295.8" x14ac:dyDescent="0.3">
      <c r="A25" s="1064"/>
      <c r="B25" s="89" t="s">
        <v>144</v>
      </c>
      <c r="C25" s="89" t="s">
        <v>145</v>
      </c>
      <c r="D25" s="1065"/>
      <c r="E25" s="1065"/>
      <c r="F25" s="1069"/>
      <c r="G25" s="1065"/>
      <c r="H25" s="1065"/>
      <c r="I25" s="1071"/>
      <c r="J25" s="1065"/>
      <c r="K25" s="1065"/>
      <c r="L25" s="1067"/>
      <c r="M25" s="1067"/>
      <c r="N25" s="1067"/>
      <c r="O25" s="1068"/>
      <c r="P25" s="1065"/>
    </row>
    <row r="26" spans="1:16" ht="40.799999999999997" x14ac:dyDescent="0.3">
      <c r="A26" s="1064"/>
      <c r="B26" s="89" t="s">
        <v>138</v>
      </c>
      <c r="C26" s="89" t="s">
        <v>139</v>
      </c>
      <c r="D26" s="1065" t="s">
        <v>164</v>
      </c>
      <c r="E26" s="1065" t="s">
        <v>164</v>
      </c>
      <c r="F26" s="1069" t="s">
        <v>167</v>
      </c>
      <c r="G26" s="1065" t="s">
        <v>164</v>
      </c>
      <c r="H26" s="1065">
        <v>12</v>
      </c>
      <c r="I26" s="1070">
        <v>6000</v>
      </c>
      <c r="J26" s="1065"/>
      <c r="K26" s="1065" t="s">
        <v>133</v>
      </c>
      <c r="L26" s="1067">
        <v>0.33329999999999999</v>
      </c>
      <c r="M26" s="1067">
        <v>0.33329999999999999</v>
      </c>
      <c r="N26" s="1067">
        <v>0.33329999999999999</v>
      </c>
      <c r="O26" s="1068">
        <v>1</v>
      </c>
      <c r="P26" s="1065"/>
    </row>
    <row r="27" spans="1:16" ht="295.8" x14ac:dyDescent="0.3">
      <c r="A27" s="1064"/>
      <c r="B27" s="89" t="s">
        <v>144</v>
      </c>
      <c r="C27" s="89" t="s">
        <v>145</v>
      </c>
      <c r="D27" s="1065"/>
      <c r="E27" s="1065"/>
      <c r="F27" s="1069"/>
      <c r="G27" s="1065"/>
      <c r="H27" s="1065"/>
      <c r="I27" s="1071"/>
      <c r="J27" s="1065"/>
      <c r="K27" s="1065"/>
      <c r="L27" s="1067"/>
      <c r="M27" s="1067"/>
      <c r="N27" s="1067"/>
      <c r="O27" s="1068"/>
      <c r="P27" s="1065"/>
    </row>
    <row r="28" spans="1:16" ht="40.799999999999997" x14ac:dyDescent="0.3">
      <c r="A28" s="1064"/>
      <c r="B28" s="89" t="s">
        <v>138</v>
      </c>
      <c r="C28" s="89" t="s">
        <v>139</v>
      </c>
      <c r="D28" s="1065" t="s">
        <v>164</v>
      </c>
      <c r="E28" s="1065" t="s">
        <v>164</v>
      </c>
      <c r="F28" s="1069" t="s">
        <v>168</v>
      </c>
      <c r="G28" s="1065" t="s">
        <v>164</v>
      </c>
      <c r="H28" s="1065">
        <v>12</v>
      </c>
      <c r="I28" s="1070">
        <v>8000</v>
      </c>
      <c r="J28" s="1065"/>
      <c r="K28" s="1065" t="s">
        <v>133</v>
      </c>
      <c r="L28" s="1067">
        <v>0.33329999999999999</v>
      </c>
      <c r="M28" s="1067">
        <v>0.33329999999999999</v>
      </c>
      <c r="N28" s="1067">
        <v>0.33329999999999999</v>
      </c>
      <c r="O28" s="1068">
        <v>1</v>
      </c>
      <c r="P28" s="1065"/>
    </row>
    <row r="29" spans="1:16" ht="295.8" x14ac:dyDescent="0.3">
      <c r="A29" s="1064"/>
      <c r="B29" s="89" t="s">
        <v>144</v>
      </c>
      <c r="C29" s="89" t="s">
        <v>145</v>
      </c>
      <c r="D29" s="1065"/>
      <c r="E29" s="1065"/>
      <c r="F29" s="1069"/>
      <c r="G29" s="1065"/>
      <c r="H29" s="1065"/>
      <c r="I29" s="1071"/>
      <c r="J29" s="1065"/>
      <c r="K29" s="1065"/>
      <c r="L29" s="1067"/>
      <c r="M29" s="1067"/>
      <c r="N29" s="1067"/>
      <c r="O29" s="1068"/>
      <c r="P29" s="1065"/>
    </row>
    <row r="30" spans="1:16" ht="40.799999999999997" x14ac:dyDescent="0.3">
      <c r="A30" s="1064"/>
      <c r="B30" s="89" t="s">
        <v>138</v>
      </c>
      <c r="C30" s="89" t="s">
        <v>139</v>
      </c>
      <c r="D30" s="1065" t="s">
        <v>164</v>
      </c>
      <c r="E30" s="1065" t="s">
        <v>164</v>
      </c>
      <c r="F30" s="1069" t="s">
        <v>169</v>
      </c>
      <c r="G30" s="1065" t="s">
        <v>164</v>
      </c>
      <c r="H30" s="1065">
        <v>12</v>
      </c>
      <c r="I30" s="1070">
        <v>20000</v>
      </c>
      <c r="J30" s="1065"/>
      <c r="K30" s="1065" t="s">
        <v>133</v>
      </c>
      <c r="L30" s="1067">
        <v>0.33329999999999999</v>
      </c>
      <c r="M30" s="1067">
        <v>0.33329999999999999</v>
      </c>
      <c r="N30" s="1067">
        <v>0.33329999999999999</v>
      </c>
      <c r="O30" s="1068">
        <v>1</v>
      </c>
      <c r="P30" s="1065"/>
    </row>
    <row r="31" spans="1:16" ht="295.8" x14ac:dyDescent="0.3">
      <c r="A31" s="1064"/>
      <c r="B31" s="89" t="s">
        <v>144</v>
      </c>
      <c r="C31" s="89" t="s">
        <v>145</v>
      </c>
      <c r="D31" s="1065"/>
      <c r="E31" s="1065"/>
      <c r="F31" s="1069"/>
      <c r="G31" s="1065"/>
      <c r="H31" s="1065"/>
      <c r="I31" s="1071"/>
      <c r="J31" s="1065"/>
      <c r="K31" s="1065"/>
      <c r="L31" s="1067"/>
      <c r="M31" s="1067"/>
      <c r="N31" s="1067"/>
      <c r="O31" s="1068"/>
      <c r="P31" s="1065"/>
    </row>
    <row r="32" spans="1:16" ht="40.799999999999997" x14ac:dyDescent="0.3">
      <c r="A32" s="1064"/>
      <c r="B32" s="89" t="s">
        <v>138</v>
      </c>
      <c r="C32" s="89" t="s">
        <v>139</v>
      </c>
      <c r="D32" s="1065" t="s">
        <v>164</v>
      </c>
      <c r="E32" s="1065" t="s">
        <v>164</v>
      </c>
      <c r="F32" s="1069" t="s">
        <v>170</v>
      </c>
      <c r="G32" s="1065" t="s">
        <v>164</v>
      </c>
      <c r="H32" s="1065">
        <v>12</v>
      </c>
      <c r="I32" s="1070">
        <v>2100</v>
      </c>
      <c r="J32" s="1065"/>
      <c r="K32" s="1065" t="s">
        <v>133</v>
      </c>
      <c r="L32" s="1067">
        <v>0.33329999999999999</v>
      </c>
      <c r="M32" s="1067">
        <v>0.33329999999999999</v>
      </c>
      <c r="N32" s="1067">
        <v>0.33329999999999999</v>
      </c>
      <c r="O32" s="1068">
        <v>1</v>
      </c>
      <c r="P32" s="1065"/>
    </row>
    <row r="33" spans="1:16" ht="295.8" x14ac:dyDescent="0.3">
      <c r="A33" s="1064"/>
      <c r="B33" s="89" t="s">
        <v>144</v>
      </c>
      <c r="C33" s="89" t="s">
        <v>145</v>
      </c>
      <c r="D33" s="1065"/>
      <c r="E33" s="1065"/>
      <c r="F33" s="1069"/>
      <c r="G33" s="1065"/>
      <c r="H33" s="1065"/>
      <c r="I33" s="1071"/>
      <c r="J33" s="1065"/>
      <c r="K33" s="1065"/>
      <c r="L33" s="1067"/>
      <c r="M33" s="1067"/>
      <c r="N33" s="1067"/>
      <c r="O33" s="1068"/>
      <c r="P33" s="1065"/>
    </row>
    <row r="34" spans="1:16" ht="40.799999999999997" x14ac:dyDescent="0.3">
      <c r="A34" s="1064"/>
      <c r="B34" s="89" t="s">
        <v>138</v>
      </c>
      <c r="C34" s="89" t="s">
        <v>139</v>
      </c>
      <c r="D34" s="1065" t="s">
        <v>164</v>
      </c>
      <c r="E34" s="1065" t="s">
        <v>164</v>
      </c>
      <c r="F34" s="1069" t="s">
        <v>171</v>
      </c>
      <c r="G34" s="1065" t="s">
        <v>164</v>
      </c>
      <c r="H34" s="1065">
        <v>12</v>
      </c>
      <c r="I34" s="1070">
        <v>7000</v>
      </c>
      <c r="J34" s="1074">
        <v>143000</v>
      </c>
      <c r="K34" s="1065" t="s">
        <v>133</v>
      </c>
      <c r="L34" s="1067">
        <v>0.33329999999999999</v>
      </c>
      <c r="M34" s="1067">
        <v>0.33329999999999999</v>
      </c>
      <c r="N34" s="1067">
        <v>0.33329999999999999</v>
      </c>
      <c r="O34" s="1068">
        <v>1</v>
      </c>
      <c r="P34" s="1065"/>
    </row>
    <row r="35" spans="1:16" ht="295.8" x14ac:dyDescent="0.3">
      <c r="A35" s="1064"/>
      <c r="B35" s="89" t="s">
        <v>144</v>
      </c>
      <c r="C35" s="89" t="s">
        <v>145</v>
      </c>
      <c r="D35" s="1065"/>
      <c r="E35" s="1065"/>
      <c r="F35" s="1069"/>
      <c r="G35" s="1065"/>
      <c r="H35" s="1065"/>
      <c r="I35" s="1071"/>
      <c r="J35" s="1074"/>
      <c r="K35" s="1065"/>
      <c r="L35" s="1067"/>
      <c r="M35" s="1067"/>
      <c r="N35" s="1067"/>
      <c r="O35" s="1068"/>
      <c r="P35" s="1065"/>
    </row>
    <row r="36" spans="1:16" ht="40.799999999999997" x14ac:dyDescent="0.3">
      <c r="A36" s="1064"/>
      <c r="B36" s="89" t="s">
        <v>138</v>
      </c>
      <c r="C36" s="89" t="s">
        <v>139</v>
      </c>
      <c r="D36" s="1065" t="s">
        <v>172</v>
      </c>
      <c r="E36" s="1065" t="s">
        <v>173</v>
      </c>
      <c r="F36" s="1069" t="s">
        <v>174</v>
      </c>
      <c r="G36" s="1065" t="s">
        <v>175</v>
      </c>
      <c r="H36" s="1065">
        <v>8</v>
      </c>
      <c r="I36" s="1072">
        <v>80000</v>
      </c>
      <c r="J36" s="1065"/>
      <c r="K36" s="1065" t="s">
        <v>176</v>
      </c>
      <c r="L36" s="1067">
        <v>0</v>
      </c>
      <c r="M36" s="1066">
        <v>0.5</v>
      </c>
      <c r="N36" s="1066">
        <v>0.5</v>
      </c>
      <c r="O36" s="1068">
        <v>1</v>
      </c>
      <c r="P36" s="1065"/>
    </row>
    <row r="37" spans="1:16" ht="295.8" x14ac:dyDescent="0.3">
      <c r="A37" s="1064"/>
      <c r="B37" s="89" t="s">
        <v>144</v>
      </c>
      <c r="C37" s="89" t="s">
        <v>145</v>
      </c>
      <c r="D37" s="1065"/>
      <c r="E37" s="1065"/>
      <c r="F37" s="1069"/>
      <c r="G37" s="1065"/>
      <c r="H37" s="1065"/>
      <c r="I37" s="1073"/>
      <c r="J37" s="1065"/>
      <c r="K37" s="1065"/>
      <c r="L37" s="1067"/>
      <c r="M37" s="1066"/>
      <c r="N37" s="1066"/>
      <c r="O37" s="1068"/>
      <c r="P37" s="1065"/>
    </row>
    <row r="38" spans="1:16" ht="40.799999999999997" x14ac:dyDescent="0.3">
      <c r="A38" s="1064"/>
      <c r="B38" s="89" t="s">
        <v>138</v>
      </c>
      <c r="C38" s="89" t="s">
        <v>139</v>
      </c>
      <c r="D38" s="1065" t="s">
        <v>172</v>
      </c>
      <c r="E38" s="1065" t="s">
        <v>173</v>
      </c>
      <c r="F38" s="1069" t="s">
        <v>177</v>
      </c>
      <c r="G38" s="1065" t="s">
        <v>178</v>
      </c>
      <c r="H38" s="1065">
        <v>4</v>
      </c>
      <c r="I38" s="1070">
        <v>10000</v>
      </c>
      <c r="J38" s="1065"/>
      <c r="K38" s="1065" t="s">
        <v>176</v>
      </c>
      <c r="L38" s="1066">
        <v>1</v>
      </c>
      <c r="M38" s="1067">
        <v>0</v>
      </c>
      <c r="N38" s="1067">
        <v>0</v>
      </c>
      <c r="O38" s="1068">
        <v>1</v>
      </c>
      <c r="P38" s="1065"/>
    </row>
    <row r="39" spans="1:16" ht="295.8" x14ac:dyDescent="0.3">
      <c r="A39" s="1064"/>
      <c r="B39" s="89" t="s">
        <v>144</v>
      </c>
      <c r="C39" s="89" t="s">
        <v>145</v>
      </c>
      <c r="D39" s="1065"/>
      <c r="E39" s="1065"/>
      <c r="F39" s="1069"/>
      <c r="G39" s="1065"/>
      <c r="H39" s="1065"/>
      <c r="I39" s="1071"/>
      <c r="J39" s="1065"/>
      <c r="K39" s="1065"/>
      <c r="L39" s="1066"/>
      <c r="M39" s="1067"/>
      <c r="N39" s="1067"/>
      <c r="O39" s="1068"/>
      <c r="P39" s="1065"/>
    </row>
    <row r="40" spans="1:16" x14ac:dyDescent="0.3">
      <c r="A40" s="1064"/>
      <c r="B40" s="583"/>
      <c r="C40" s="590"/>
      <c r="D40" s="89"/>
      <c r="E40" s="89"/>
      <c r="F40" s="89"/>
      <c r="G40" s="89"/>
      <c r="H40" s="89"/>
      <c r="I40" s="29">
        <f>+SUM(I11:I39)</f>
        <v>326361.61</v>
      </c>
      <c r="J40" s="89"/>
      <c r="K40" s="89"/>
      <c r="L40" s="89"/>
      <c r="M40" s="89"/>
      <c r="N40" s="89"/>
      <c r="O40" s="89"/>
      <c r="P40" s="176"/>
    </row>
  </sheetData>
  <mergeCells count="191">
    <mergeCell ref="P11:P12"/>
    <mergeCell ref="O11:O12"/>
    <mergeCell ref="N11:N12"/>
    <mergeCell ref="M11:M12"/>
    <mergeCell ref="A1:O1"/>
    <mergeCell ref="A2:O2"/>
    <mergeCell ref="A3:O3"/>
    <mergeCell ref="A4:O4"/>
    <mergeCell ref="A5:P5"/>
    <mergeCell ref="A6:P6"/>
    <mergeCell ref="A7:A8"/>
    <mergeCell ref="B7:K8"/>
    <mergeCell ref="L7:O7"/>
    <mergeCell ref="P7:P9"/>
    <mergeCell ref="L8:O8"/>
    <mergeCell ref="H11:H12"/>
    <mergeCell ref="L11:L12"/>
    <mergeCell ref="P13:P14"/>
    <mergeCell ref="K15:K16"/>
    <mergeCell ref="L15:L16"/>
    <mergeCell ref="D18:D19"/>
    <mergeCell ref="E18:E19"/>
    <mergeCell ref="F18:F19"/>
    <mergeCell ref="G18:G19"/>
    <mergeCell ref="H18:H19"/>
    <mergeCell ref="J18:J19"/>
    <mergeCell ref="P18:P19"/>
    <mergeCell ref="H13:H14"/>
    <mergeCell ref="G13:G14"/>
    <mergeCell ref="O13:O14"/>
    <mergeCell ref="N13:N14"/>
    <mergeCell ref="M13:M14"/>
    <mergeCell ref="L13:L14"/>
    <mergeCell ref="K13:K14"/>
    <mergeCell ref="J13:J14"/>
    <mergeCell ref="E13:E14"/>
    <mergeCell ref="K18:K19"/>
    <mergeCell ref="L18:L19"/>
    <mergeCell ref="M18:M19"/>
    <mergeCell ref="N18:N19"/>
    <mergeCell ref="K20:K21"/>
    <mergeCell ref="O18:O19"/>
    <mergeCell ref="D13:D14"/>
    <mergeCell ref="A12:A13"/>
    <mergeCell ref="G11:G12"/>
    <mergeCell ref="F11:F12"/>
    <mergeCell ref="A14:A15"/>
    <mergeCell ref="K11:K12"/>
    <mergeCell ref="J11:J12"/>
    <mergeCell ref="E11:E12"/>
    <mergeCell ref="D11:D12"/>
    <mergeCell ref="A21:A22"/>
    <mergeCell ref="D22:D23"/>
    <mergeCell ref="E22:E23"/>
    <mergeCell ref="F22:F23"/>
    <mergeCell ref="G22:G23"/>
    <mergeCell ref="H22:H23"/>
    <mergeCell ref="I22:I23"/>
    <mergeCell ref="J22:J23"/>
    <mergeCell ref="I20:I21"/>
    <mergeCell ref="J20:J21"/>
    <mergeCell ref="A19:A20"/>
    <mergeCell ref="D20:D21"/>
    <mergeCell ref="E20:E21"/>
    <mergeCell ref="M22:M23"/>
    <mergeCell ref="N22:N23"/>
    <mergeCell ref="O22:O23"/>
    <mergeCell ref="P22:P23"/>
    <mergeCell ref="O20:O21"/>
    <mergeCell ref="P20:P21"/>
    <mergeCell ref="L20:L21"/>
    <mergeCell ref="M20:M21"/>
    <mergeCell ref="N20:N21"/>
    <mergeCell ref="F20:F21"/>
    <mergeCell ref="G20:G21"/>
    <mergeCell ref="H20:H21"/>
    <mergeCell ref="P26:P27"/>
    <mergeCell ref="O24:O25"/>
    <mergeCell ref="P24:P25"/>
    <mergeCell ref="A25:A26"/>
    <mergeCell ref="D26:D27"/>
    <mergeCell ref="E26:E27"/>
    <mergeCell ref="F26:F27"/>
    <mergeCell ref="G26:G27"/>
    <mergeCell ref="H26:H27"/>
    <mergeCell ref="I26:I27"/>
    <mergeCell ref="J26:J27"/>
    <mergeCell ref="I24:I25"/>
    <mergeCell ref="J24:J25"/>
    <mergeCell ref="K24:K25"/>
    <mergeCell ref="L24:L25"/>
    <mergeCell ref="M24:M25"/>
    <mergeCell ref="N24:N25"/>
    <mergeCell ref="A23:A24"/>
    <mergeCell ref="D24:D25"/>
    <mergeCell ref="E24:E25"/>
    <mergeCell ref="F24:F25"/>
    <mergeCell ref="G24:G25"/>
    <mergeCell ref="H24:H25"/>
    <mergeCell ref="K22:K23"/>
    <mergeCell ref="E28:E29"/>
    <mergeCell ref="F28:F29"/>
    <mergeCell ref="G28:G29"/>
    <mergeCell ref="H28:H29"/>
    <mergeCell ref="K26:K27"/>
    <mergeCell ref="L26:L27"/>
    <mergeCell ref="L22:L23"/>
    <mergeCell ref="M26:M27"/>
    <mergeCell ref="N26:N27"/>
    <mergeCell ref="O26:O27"/>
    <mergeCell ref="K30:K31"/>
    <mergeCell ref="L30:L31"/>
    <mergeCell ref="M30:M31"/>
    <mergeCell ref="N30:N31"/>
    <mergeCell ref="O30:O31"/>
    <mergeCell ref="P30:P31"/>
    <mergeCell ref="O28:O29"/>
    <mergeCell ref="P28:P29"/>
    <mergeCell ref="K28:K29"/>
    <mergeCell ref="L28:L29"/>
    <mergeCell ref="M28:M29"/>
    <mergeCell ref="N28:N29"/>
    <mergeCell ref="A29:A30"/>
    <mergeCell ref="D30:D31"/>
    <mergeCell ref="E30:E31"/>
    <mergeCell ref="F30:F31"/>
    <mergeCell ref="G30:G31"/>
    <mergeCell ref="H30:H31"/>
    <mergeCell ref="I30:I31"/>
    <mergeCell ref="J30:J31"/>
    <mergeCell ref="I28:I29"/>
    <mergeCell ref="J28:J29"/>
    <mergeCell ref="A27:A28"/>
    <mergeCell ref="D28:D29"/>
    <mergeCell ref="O34:O35"/>
    <mergeCell ref="P34:P35"/>
    <mergeCell ref="O32:O33"/>
    <mergeCell ref="P32:P33"/>
    <mergeCell ref="A33:A34"/>
    <mergeCell ref="D34:D35"/>
    <mergeCell ref="E34:E35"/>
    <mergeCell ref="F34:F35"/>
    <mergeCell ref="G34:G35"/>
    <mergeCell ref="H34:H35"/>
    <mergeCell ref="I34:I35"/>
    <mergeCell ref="J34:J35"/>
    <mergeCell ref="I32:I33"/>
    <mergeCell ref="J32:J33"/>
    <mergeCell ref="K32:K33"/>
    <mergeCell ref="L32:L33"/>
    <mergeCell ref="M32:M33"/>
    <mergeCell ref="N32:N33"/>
    <mergeCell ref="A31:A32"/>
    <mergeCell ref="D32:D33"/>
    <mergeCell ref="E32:E33"/>
    <mergeCell ref="F32:F33"/>
    <mergeCell ref="G32:G33"/>
    <mergeCell ref="H32:H33"/>
    <mergeCell ref="D36:D37"/>
    <mergeCell ref="E36:E37"/>
    <mergeCell ref="F36:F37"/>
    <mergeCell ref="G36:G37"/>
    <mergeCell ref="H36:H37"/>
    <mergeCell ref="K34:K35"/>
    <mergeCell ref="L34:L35"/>
    <mergeCell ref="M34:M35"/>
    <mergeCell ref="N34:N35"/>
    <mergeCell ref="A39:A40"/>
    <mergeCell ref="K38:K39"/>
    <mergeCell ref="L38:L39"/>
    <mergeCell ref="M38:M39"/>
    <mergeCell ref="N38:N39"/>
    <mergeCell ref="O38:O39"/>
    <mergeCell ref="P38:P39"/>
    <mergeCell ref="O36:O37"/>
    <mergeCell ref="P36:P37"/>
    <mergeCell ref="A37:A38"/>
    <mergeCell ref="D38:D39"/>
    <mergeCell ref="E38:E39"/>
    <mergeCell ref="F38:F39"/>
    <mergeCell ref="G38:G39"/>
    <mergeCell ref="H38:H39"/>
    <mergeCell ref="I38:I39"/>
    <mergeCell ref="J38:J39"/>
    <mergeCell ref="I36:I37"/>
    <mergeCell ref="J36:J37"/>
    <mergeCell ref="K36:K37"/>
    <mergeCell ref="L36:L37"/>
    <mergeCell ref="M36:M37"/>
    <mergeCell ref="N36:N37"/>
    <mergeCell ref="A35:A3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39997558519241921"/>
  </sheetPr>
  <dimension ref="A1:P37"/>
  <sheetViews>
    <sheetView topLeftCell="A35" workbookViewId="0">
      <selection activeCell="I37" sqref="I37"/>
    </sheetView>
  </sheetViews>
  <sheetFormatPr baseColWidth="10" defaultRowHeight="14.4" x14ac:dyDescent="0.3"/>
  <cols>
    <col min="1" max="1" width="5.109375" customWidth="1"/>
    <col min="8" max="8" width="3.33203125" customWidth="1"/>
    <col min="10" max="10" width="3.5546875" customWidth="1"/>
    <col min="12" max="12" width="4.44140625" customWidth="1"/>
    <col min="13" max="13" width="5.44140625" customWidth="1"/>
    <col min="14" max="14" width="6.5546875" customWidth="1"/>
    <col min="15" max="15" width="5.109375" customWidth="1"/>
    <col min="16" max="16" width="4.33203125" customWidth="1"/>
  </cols>
  <sheetData>
    <row r="1" spans="1:16" x14ac:dyDescent="0.3">
      <c r="A1" s="146"/>
      <c r="B1" s="147"/>
      <c r="C1" s="147"/>
      <c r="D1" s="147"/>
      <c r="E1" s="147"/>
      <c r="F1" s="147"/>
      <c r="G1" s="147"/>
      <c r="H1" s="148"/>
      <c r="I1" s="204"/>
      <c r="J1" s="146"/>
      <c r="K1" s="146"/>
      <c r="L1" s="146"/>
      <c r="M1" s="146"/>
      <c r="N1" s="146"/>
      <c r="O1" s="146"/>
      <c r="P1" s="146"/>
    </row>
    <row r="2" spans="1:16" x14ac:dyDescent="0.3">
      <c r="A2" s="1094" t="s">
        <v>572</v>
      </c>
      <c r="B2" s="1094"/>
      <c r="C2" s="1094"/>
      <c r="D2" s="1094"/>
      <c r="E2" s="1094"/>
      <c r="F2" s="1094"/>
      <c r="G2" s="1094"/>
      <c r="H2" s="1094"/>
      <c r="I2" s="1094"/>
      <c r="J2" s="1094"/>
      <c r="K2" s="1094"/>
      <c r="L2" s="1094"/>
      <c r="M2" s="1094"/>
      <c r="N2" s="1094"/>
      <c r="O2" s="1094"/>
      <c r="P2" s="1094"/>
    </row>
    <row r="3" spans="1:16" x14ac:dyDescent="0.3">
      <c r="A3" s="1094" t="s">
        <v>751</v>
      </c>
      <c r="B3" s="1094"/>
      <c r="C3" s="1094"/>
      <c r="D3" s="1094"/>
      <c r="E3" s="1094"/>
      <c r="F3" s="1094"/>
      <c r="G3" s="1094"/>
      <c r="H3" s="1094"/>
      <c r="I3" s="1094"/>
      <c r="J3" s="1094"/>
      <c r="K3" s="1094"/>
      <c r="L3" s="1094"/>
      <c r="M3" s="1094"/>
      <c r="N3" s="1094"/>
      <c r="O3" s="1094"/>
      <c r="P3" s="1094"/>
    </row>
    <row r="4" spans="1:16" x14ac:dyDescent="0.3">
      <c r="A4" s="1094"/>
      <c r="B4" s="1094"/>
      <c r="C4" s="1094"/>
      <c r="D4" s="1094"/>
      <c r="E4" s="1094"/>
      <c r="F4" s="1094"/>
      <c r="G4" s="1094"/>
      <c r="H4" s="1094"/>
      <c r="I4" s="1094"/>
      <c r="J4" s="1094"/>
      <c r="K4" s="1094"/>
      <c r="L4" s="1094"/>
      <c r="M4" s="1094"/>
      <c r="N4" s="1094"/>
      <c r="O4" s="1094"/>
      <c r="P4" s="178"/>
    </row>
    <row r="5" spans="1:16" x14ac:dyDescent="0.3">
      <c r="A5" s="1094" t="s">
        <v>752</v>
      </c>
      <c r="B5" s="1094"/>
      <c r="C5" s="1094"/>
      <c r="D5" s="1094"/>
      <c r="E5" s="1094"/>
      <c r="F5" s="1094"/>
      <c r="G5" s="1094"/>
      <c r="H5" s="1094"/>
      <c r="I5" s="1094"/>
      <c r="J5" s="1094"/>
      <c r="K5" s="1094"/>
      <c r="L5" s="1094"/>
      <c r="M5" s="1094"/>
      <c r="N5" s="1094"/>
      <c r="O5" s="1094"/>
      <c r="P5" s="1094"/>
    </row>
    <row r="6" spans="1:16" ht="27.75" customHeight="1" x14ac:dyDescent="0.3">
      <c r="A6" s="1095" t="s">
        <v>753</v>
      </c>
      <c r="B6" s="1095"/>
      <c r="C6" s="1095"/>
      <c r="D6" s="1095"/>
      <c r="E6" s="1095"/>
      <c r="F6" s="1095"/>
      <c r="G6" s="1095"/>
      <c r="H6" s="1095"/>
      <c r="I6" s="1095"/>
      <c r="J6" s="1095"/>
      <c r="K6" s="1095"/>
      <c r="L6" s="1095"/>
      <c r="M6" s="1095"/>
      <c r="N6" s="1095"/>
      <c r="O6" s="1095"/>
      <c r="P6" s="1095"/>
    </row>
    <row r="7" spans="1:16" ht="59.25" customHeight="1" thickBot="1" x14ac:dyDescent="0.35">
      <c r="A7" s="1090" t="s">
        <v>136</v>
      </c>
      <c r="B7" s="1090"/>
      <c r="C7" s="1090"/>
      <c r="D7" s="1090"/>
      <c r="E7" s="1090"/>
      <c r="F7" s="1090"/>
      <c r="G7" s="1090"/>
      <c r="H7" s="1090"/>
      <c r="I7" s="1090"/>
      <c r="J7" s="1090"/>
      <c r="K7" s="1090"/>
      <c r="L7" s="1090"/>
      <c r="M7" s="1090"/>
      <c r="N7" s="1090"/>
      <c r="O7" s="1090"/>
      <c r="P7" s="1090"/>
    </row>
    <row r="8" spans="1:16" ht="15" thickBot="1" x14ac:dyDescent="0.35">
      <c r="A8" s="1008" t="s">
        <v>2</v>
      </c>
      <c r="B8" s="1010" t="s">
        <v>137</v>
      </c>
      <c r="C8" s="1011"/>
      <c r="D8" s="1011"/>
      <c r="E8" s="1011"/>
      <c r="F8" s="1011"/>
      <c r="G8" s="1011"/>
      <c r="H8" s="1011"/>
      <c r="I8" s="1011"/>
      <c r="J8" s="1011"/>
      <c r="K8" s="1012"/>
      <c r="L8" s="1003" t="s">
        <v>4</v>
      </c>
      <c r="M8" s="1004"/>
      <c r="N8" s="1004"/>
      <c r="O8" s="1005"/>
      <c r="P8" s="1091" t="s">
        <v>5</v>
      </c>
    </row>
    <row r="9" spans="1:16" ht="15" thickBot="1" x14ac:dyDescent="0.35">
      <c r="A9" s="1009"/>
      <c r="B9" s="1013"/>
      <c r="C9" s="1014"/>
      <c r="D9" s="1014"/>
      <c r="E9" s="1014"/>
      <c r="F9" s="1014"/>
      <c r="G9" s="1014"/>
      <c r="H9" s="1014"/>
      <c r="I9" s="1014"/>
      <c r="J9" s="1014"/>
      <c r="K9" s="1015"/>
      <c r="L9" s="1003" t="s">
        <v>6</v>
      </c>
      <c r="M9" s="1004"/>
      <c r="N9" s="1004"/>
      <c r="O9" s="1005"/>
      <c r="P9" s="1092"/>
    </row>
    <row r="10" spans="1:16" ht="154.19999999999999" x14ac:dyDescent="0.3">
      <c r="A10" s="179" t="s">
        <v>7</v>
      </c>
      <c r="B10" s="180" t="s">
        <v>8</v>
      </c>
      <c r="C10" s="180" t="s">
        <v>9</v>
      </c>
      <c r="D10" s="180" t="s">
        <v>10</v>
      </c>
      <c r="E10" s="180" t="s">
        <v>11</v>
      </c>
      <c r="F10" s="180" t="s">
        <v>12</v>
      </c>
      <c r="G10" s="180" t="s">
        <v>13</v>
      </c>
      <c r="H10" s="180" t="s">
        <v>14</v>
      </c>
      <c r="I10" s="205" t="s">
        <v>186</v>
      </c>
      <c r="J10" s="177" t="s">
        <v>16</v>
      </c>
      <c r="K10" s="180" t="s">
        <v>17</v>
      </c>
      <c r="L10" s="130" t="s">
        <v>18</v>
      </c>
      <c r="M10" s="130" t="s">
        <v>19</v>
      </c>
      <c r="N10" s="130" t="s">
        <v>20</v>
      </c>
      <c r="O10" s="180" t="s">
        <v>21</v>
      </c>
      <c r="P10" s="1093"/>
    </row>
    <row r="11" spans="1:16" ht="71.400000000000006" x14ac:dyDescent="0.3">
      <c r="A11" s="181"/>
      <c r="B11" s="820"/>
      <c r="C11" s="820"/>
      <c r="D11" s="184" t="s">
        <v>770</v>
      </c>
      <c r="E11" s="819"/>
      <c r="F11" s="184" t="s">
        <v>771</v>
      </c>
      <c r="G11" s="184" t="s">
        <v>769</v>
      </c>
      <c r="H11" s="819"/>
      <c r="I11" s="206">
        <v>18000</v>
      </c>
      <c r="J11" s="181"/>
      <c r="K11" s="819"/>
      <c r="L11" s="186">
        <v>0.33329999999999999</v>
      </c>
      <c r="M11" s="186">
        <v>0.33329999999999999</v>
      </c>
      <c r="N11" s="186">
        <v>0.33329999999999999</v>
      </c>
      <c r="O11" s="185">
        <v>0.99990000000000001</v>
      </c>
      <c r="P11" s="181"/>
    </row>
    <row r="12" spans="1:16" ht="234.6" x14ac:dyDescent="0.3">
      <c r="A12" s="181"/>
      <c r="B12" s="1089" t="s">
        <v>780</v>
      </c>
      <c r="C12" s="187" t="s">
        <v>781</v>
      </c>
      <c r="D12" s="184" t="s">
        <v>782</v>
      </c>
      <c r="E12" s="188" t="s">
        <v>783</v>
      </c>
      <c r="F12" s="184" t="s">
        <v>784</v>
      </c>
      <c r="G12" s="189" t="s">
        <v>785</v>
      </c>
      <c r="H12" s="183">
        <v>12</v>
      </c>
      <c r="I12" s="206">
        <v>7000</v>
      </c>
      <c r="J12" s="181"/>
      <c r="K12" s="184" t="s">
        <v>751</v>
      </c>
      <c r="L12" s="186">
        <v>0.33329999999999999</v>
      </c>
      <c r="M12" s="186">
        <v>0.33329999999999999</v>
      </c>
      <c r="N12" s="186">
        <v>0.33329999999999999</v>
      </c>
      <c r="O12" s="185">
        <v>0.99990000000000001</v>
      </c>
      <c r="P12" s="181"/>
    </row>
    <row r="13" spans="1:16" ht="409.6" x14ac:dyDescent="0.3">
      <c r="A13" s="181"/>
      <c r="B13" s="1089"/>
      <c r="C13" s="187" t="s">
        <v>781</v>
      </c>
      <c r="D13" s="184" t="s">
        <v>786</v>
      </c>
      <c r="E13" s="189" t="s">
        <v>787</v>
      </c>
      <c r="F13" s="189" t="s">
        <v>788</v>
      </c>
      <c r="G13" s="189" t="s">
        <v>789</v>
      </c>
      <c r="H13" s="183">
        <v>12</v>
      </c>
      <c r="I13" s="206">
        <v>15000</v>
      </c>
      <c r="J13" s="181"/>
      <c r="K13" s="184" t="s">
        <v>751</v>
      </c>
      <c r="L13" s="186">
        <v>0.33329999999999999</v>
      </c>
      <c r="M13" s="186">
        <v>0.33329999999999999</v>
      </c>
      <c r="N13" s="186">
        <v>0.33329999999999999</v>
      </c>
      <c r="O13" s="185">
        <v>0.99990000000000001</v>
      </c>
      <c r="P13" s="181"/>
    </row>
    <row r="14" spans="1:16" ht="102" x14ac:dyDescent="0.3">
      <c r="A14" s="181"/>
      <c r="B14" s="1089" t="s">
        <v>798</v>
      </c>
      <c r="C14" s="187" t="s">
        <v>755</v>
      </c>
      <c r="D14" s="184" t="s">
        <v>799</v>
      </c>
      <c r="E14" s="189" t="s">
        <v>800</v>
      </c>
      <c r="F14" s="189" t="s">
        <v>801</v>
      </c>
      <c r="G14" s="189" t="s">
        <v>802</v>
      </c>
      <c r="H14" s="183">
        <v>12</v>
      </c>
      <c r="I14" s="206">
        <v>20000</v>
      </c>
      <c r="J14" s="181"/>
      <c r="K14" s="184" t="s">
        <v>751</v>
      </c>
      <c r="L14" s="186">
        <v>0.33329999999999999</v>
      </c>
      <c r="M14" s="186">
        <v>0.33329999999999999</v>
      </c>
      <c r="N14" s="186">
        <v>0.33329999999999999</v>
      </c>
      <c r="O14" s="185">
        <v>0.99990000000000001</v>
      </c>
      <c r="P14" s="181"/>
    </row>
    <row r="15" spans="1:16" ht="71.400000000000006" x14ac:dyDescent="0.3">
      <c r="A15" s="181"/>
      <c r="B15" s="1089"/>
      <c r="C15" s="182"/>
      <c r="D15" s="184" t="s">
        <v>804</v>
      </c>
      <c r="E15" s="184" t="s">
        <v>805</v>
      </c>
      <c r="F15" s="184" t="s">
        <v>806</v>
      </c>
      <c r="G15" s="189" t="s">
        <v>807</v>
      </c>
      <c r="H15" s="183">
        <v>12</v>
      </c>
      <c r="I15" s="206">
        <v>50</v>
      </c>
      <c r="J15" s="181"/>
      <c r="K15" s="184" t="s">
        <v>751</v>
      </c>
      <c r="L15" s="186">
        <v>0.33329999999999999</v>
      </c>
      <c r="M15" s="186">
        <v>0.33329999999999999</v>
      </c>
      <c r="N15" s="186">
        <v>0.33329999999999999</v>
      </c>
      <c r="O15" s="185">
        <v>0.99990000000000001</v>
      </c>
      <c r="P15" s="181"/>
    </row>
    <row r="16" spans="1:16" ht="102" x14ac:dyDescent="0.3">
      <c r="A16" s="181"/>
      <c r="B16" s="1089"/>
      <c r="C16" s="187" t="s">
        <v>755</v>
      </c>
      <c r="D16" s="184" t="s">
        <v>808</v>
      </c>
      <c r="E16" s="189" t="s">
        <v>809</v>
      </c>
      <c r="F16" s="189" t="s">
        <v>810</v>
      </c>
      <c r="G16" s="189" t="s">
        <v>811</v>
      </c>
      <c r="H16" s="183">
        <v>12</v>
      </c>
      <c r="I16" s="206">
        <v>5000</v>
      </c>
      <c r="J16" s="181"/>
      <c r="K16" s="184" t="s">
        <v>751</v>
      </c>
      <c r="L16" s="186">
        <v>0.33329999999999999</v>
      </c>
      <c r="M16" s="186">
        <v>0.33329999999999999</v>
      </c>
      <c r="N16" s="186">
        <v>0.33329999999999999</v>
      </c>
      <c r="O16" s="185">
        <v>0.99990000000000001</v>
      </c>
      <c r="P16" s="181"/>
    </row>
    <row r="17" spans="1:16" ht="204" x14ac:dyDescent="0.3">
      <c r="A17" s="181"/>
      <c r="B17" s="187" t="s">
        <v>813</v>
      </c>
      <c r="C17" s="187" t="s">
        <v>814</v>
      </c>
      <c r="D17" s="184" t="s">
        <v>815</v>
      </c>
      <c r="E17" s="189" t="s">
        <v>816</v>
      </c>
      <c r="F17" s="189" t="s">
        <v>817</v>
      </c>
      <c r="G17" s="184" t="s">
        <v>818</v>
      </c>
      <c r="H17" s="183">
        <v>12</v>
      </c>
      <c r="I17" s="206">
        <v>30000</v>
      </c>
      <c r="J17" s="181"/>
      <c r="K17" s="184" t="s">
        <v>751</v>
      </c>
      <c r="L17" s="186">
        <v>0.33329999999999999</v>
      </c>
      <c r="M17" s="186">
        <v>0.33329999999999999</v>
      </c>
      <c r="N17" s="186">
        <v>0.33329999999999999</v>
      </c>
      <c r="O17" s="185">
        <v>0.99990000000000001</v>
      </c>
      <c r="P17" s="181"/>
    </row>
    <row r="18" spans="1:16" ht="102" x14ac:dyDescent="0.3">
      <c r="A18" s="181"/>
      <c r="B18" s="1089" t="s">
        <v>754</v>
      </c>
      <c r="C18" s="187" t="s">
        <v>819</v>
      </c>
      <c r="D18" s="184" t="s">
        <v>820</v>
      </c>
      <c r="E18" s="184" t="s">
        <v>821</v>
      </c>
      <c r="F18" s="184" t="s">
        <v>822</v>
      </c>
      <c r="G18" s="184" t="s">
        <v>818</v>
      </c>
      <c r="H18" s="183">
        <v>12</v>
      </c>
      <c r="I18" s="206">
        <v>50000</v>
      </c>
      <c r="J18" s="181"/>
      <c r="K18" s="184" t="s">
        <v>751</v>
      </c>
      <c r="L18" s="186">
        <v>0.5</v>
      </c>
      <c r="M18" s="186">
        <v>0.5</v>
      </c>
      <c r="N18" s="186">
        <v>0</v>
      </c>
      <c r="O18" s="185">
        <v>1</v>
      </c>
      <c r="P18" s="181"/>
    </row>
    <row r="19" spans="1:16" ht="102" x14ac:dyDescent="0.3">
      <c r="A19" s="181"/>
      <c r="B19" s="1089"/>
      <c r="C19" s="187" t="s">
        <v>823</v>
      </c>
      <c r="D19" s="184" t="s">
        <v>824</v>
      </c>
      <c r="E19" s="184" t="s">
        <v>825</v>
      </c>
      <c r="F19" s="184" t="s">
        <v>826</v>
      </c>
      <c r="G19" s="184" t="s">
        <v>827</v>
      </c>
      <c r="H19" s="183">
        <v>12</v>
      </c>
      <c r="I19" s="206">
        <v>5000</v>
      </c>
      <c r="J19" s="181"/>
      <c r="K19" s="184" t="s">
        <v>751</v>
      </c>
      <c r="L19" s="186">
        <v>0.1</v>
      </c>
      <c r="M19" s="186">
        <v>0.5</v>
      </c>
      <c r="N19" s="186">
        <v>0.4</v>
      </c>
      <c r="O19" s="185">
        <v>1</v>
      </c>
      <c r="P19" s="181"/>
    </row>
    <row r="20" spans="1:16" ht="61.2" x14ac:dyDescent="0.3">
      <c r="A20" s="176"/>
      <c r="B20" s="181"/>
      <c r="C20" s="182"/>
      <c r="D20" s="184" t="s">
        <v>829</v>
      </c>
      <c r="E20" s="184" t="s">
        <v>830</v>
      </c>
      <c r="F20" s="184" t="s">
        <v>831</v>
      </c>
      <c r="G20" s="184" t="s">
        <v>832</v>
      </c>
      <c r="H20" s="183">
        <v>12</v>
      </c>
      <c r="I20" s="206">
        <v>30000</v>
      </c>
      <c r="J20" s="181"/>
      <c r="K20" s="184" t="s">
        <v>751</v>
      </c>
      <c r="L20" s="186">
        <v>0.33329999999999999</v>
      </c>
      <c r="M20" s="186">
        <v>0.33329999999999999</v>
      </c>
      <c r="N20" s="186">
        <v>0.33329999999999999</v>
      </c>
      <c r="O20" s="185">
        <v>0.99990000000000001</v>
      </c>
      <c r="P20" s="181"/>
    </row>
    <row r="21" spans="1:16" ht="142.80000000000001" x14ac:dyDescent="0.3">
      <c r="A21" s="181"/>
      <c r="B21" s="1089" t="s">
        <v>833</v>
      </c>
      <c r="C21" s="187" t="s">
        <v>755</v>
      </c>
      <c r="D21" s="184" t="s">
        <v>834</v>
      </c>
      <c r="E21" s="189" t="s">
        <v>835</v>
      </c>
      <c r="F21" s="189" t="s">
        <v>836</v>
      </c>
      <c r="G21" s="189" t="s">
        <v>837</v>
      </c>
      <c r="H21" s="183">
        <v>12</v>
      </c>
      <c r="I21" s="206">
        <v>90000</v>
      </c>
      <c r="J21" s="181"/>
      <c r="K21" s="184" t="s">
        <v>751</v>
      </c>
      <c r="L21" s="186">
        <v>0.33329999999999999</v>
      </c>
      <c r="M21" s="186">
        <v>0.33329999999999999</v>
      </c>
      <c r="N21" s="186">
        <v>0.33329999999999999</v>
      </c>
      <c r="O21" s="185">
        <v>0.99990000000000001</v>
      </c>
      <c r="P21" s="181"/>
    </row>
    <row r="22" spans="1:16" ht="102" x14ac:dyDescent="0.3">
      <c r="A22" s="181"/>
      <c r="B22" s="1089"/>
      <c r="C22" s="187" t="s">
        <v>755</v>
      </c>
      <c r="D22" s="184" t="s">
        <v>622</v>
      </c>
      <c r="E22" s="184" t="s">
        <v>838</v>
      </c>
      <c r="F22" s="189" t="s">
        <v>839</v>
      </c>
      <c r="G22" s="189" t="s">
        <v>840</v>
      </c>
      <c r="H22" s="183">
        <v>12</v>
      </c>
      <c r="I22" s="206">
        <v>5000</v>
      </c>
      <c r="J22" s="181"/>
      <c r="K22" s="184" t="s">
        <v>751</v>
      </c>
      <c r="L22" s="186">
        <v>0.7</v>
      </c>
      <c r="M22" s="186">
        <v>0.2</v>
      </c>
      <c r="N22" s="186">
        <v>0.1</v>
      </c>
      <c r="O22" s="185">
        <v>0.99999999999999989</v>
      </c>
      <c r="P22" s="181"/>
    </row>
    <row r="23" spans="1:16" ht="102" x14ac:dyDescent="0.3">
      <c r="A23" s="181"/>
      <c r="B23" s="1089"/>
      <c r="C23" s="187" t="s">
        <v>755</v>
      </c>
      <c r="D23" s="184" t="s">
        <v>686</v>
      </c>
      <c r="E23" s="189" t="s">
        <v>841</v>
      </c>
      <c r="F23" s="189" t="s">
        <v>842</v>
      </c>
      <c r="G23" s="189" t="s">
        <v>843</v>
      </c>
      <c r="H23" s="183">
        <v>12</v>
      </c>
      <c r="I23" s="206">
        <v>20000</v>
      </c>
      <c r="J23" s="181"/>
      <c r="K23" s="184" t="s">
        <v>751</v>
      </c>
      <c r="L23" s="186">
        <v>0.7</v>
      </c>
      <c r="M23" s="186">
        <v>0.1</v>
      </c>
      <c r="N23" s="186">
        <v>0.2</v>
      </c>
      <c r="O23" s="185">
        <v>1</v>
      </c>
      <c r="P23" s="181"/>
    </row>
    <row r="24" spans="1:16" ht="102" x14ac:dyDescent="0.3">
      <c r="A24" s="181"/>
      <c r="B24" s="1089"/>
      <c r="C24" s="187" t="s">
        <v>755</v>
      </c>
      <c r="D24" s="184" t="s">
        <v>844</v>
      </c>
      <c r="E24" s="189" t="s">
        <v>845</v>
      </c>
      <c r="F24" s="184" t="s">
        <v>846</v>
      </c>
      <c r="G24" s="189" t="s">
        <v>847</v>
      </c>
      <c r="H24" s="183">
        <v>12</v>
      </c>
      <c r="I24" s="206">
        <v>0</v>
      </c>
      <c r="J24" s="181"/>
      <c r="K24" s="184" t="s">
        <v>751</v>
      </c>
      <c r="L24" s="186">
        <v>0.7</v>
      </c>
      <c r="M24" s="186">
        <v>0.2</v>
      </c>
      <c r="N24" s="186">
        <v>0.1</v>
      </c>
      <c r="O24" s="185">
        <v>0.99999999999999989</v>
      </c>
      <c r="P24" s="181"/>
    </row>
    <row r="25" spans="1:16" ht="91.8" x14ac:dyDescent="0.3">
      <c r="A25" s="181"/>
      <c r="B25" s="1089"/>
      <c r="C25" s="187" t="s">
        <v>848</v>
      </c>
      <c r="D25" s="184" t="s">
        <v>849</v>
      </c>
      <c r="E25" s="189" t="s">
        <v>850</v>
      </c>
      <c r="F25" s="184" t="s">
        <v>851</v>
      </c>
      <c r="G25" s="189" t="s">
        <v>852</v>
      </c>
      <c r="H25" s="183">
        <v>12</v>
      </c>
      <c r="I25" s="206">
        <v>15000</v>
      </c>
      <c r="J25" s="181"/>
      <c r="K25" s="184" t="s">
        <v>751</v>
      </c>
      <c r="L25" s="186">
        <v>0.5</v>
      </c>
      <c r="M25" s="186">
        <v>0.2</v>
      </c>
      <c r="N25" s="186">
        <v>0.3</v>
      </c>
      <c r="O25" s="185">
        <v>1</v>
      </c>
      <c r="P25" s="181"/>
    </row>
    <row r="26" spans="1:16" ht="173.4" x14ac:dyDescent="0.3">
      <c r="A26" s="181"/>
      <c r="B26" s="1089"/>
      <c r="C26" s="187" t="s">
        <v>755</v>
      </c>
      <c r="D26" s="184" t="s">
        <v>692</v>
      </c>
      <c r="E26" s="189" t="s">
        <v>853</v>
      </c>
      <c r="F26" s="189" t="s">
        <v>854</v>
      </c>
      <c r="G26" s="189" t="s">
        <v>855</v>
      </c>
      <c r="H26" s="183">
        <v>12</v>
      </c>
      <c r="I26" s="206">
        <v>80000</v>
      </c>
      <c r="J26" s="181"/>
      <c r="K26" s="184" t="s">
        <v>751</v>
      </c>
      <c r="L26" s="186">
        <v>0.33329999999999999</v>
      </c>
      <c r="M26" s="186">
        <v>0.33329999999999999</v>
      </c>
      <c r="N26" s="186">
        <v>0.33329999999999999</v>
      </c>
      <c r="O26" s="185">
        <v>0.99990000000000001</v>
      </c>
      <c r="P26" s="181"/>
    </row>
    <row r="27" spans="1:16" ht="102" x14ac:dyDescent="0.3">
      <c r="A27" s="181"/>
      <c r="B27" s="1089"/>
      <c r="C27" s="187" t="s">
        <v>819</v>
      </c>
      <c r="D27" s="184" t="s">
        <v>856</v>
      </c>
      <c r="E27" s="189" t="s">
        <v>857</v>
      </c>
      <c r="F27" s="189" t="s">
        <v>858</v>
      </c>
      <c r="G27" s="189" t="s">
        <v>859</v>
      </c>
      <c r="H27" s="183">
        <v>12</v>
      </c>
      <c r="I27" s="206">
        <v>15000</v>
      </c>
      <c r="J27" s="181"/>
      <c r="K27" s="184" t="s">
        <v>751</v>
      </c>
      <c r="L27" s="186">
        <v>0.3</v>
      </c>
      <c r="M27" s="186">
        <v>0.3</v>
      </c>
      <c r="N27" s="186">
        <v>0.4</v>
      </c>
      <c r="O27" s="185">
        <v>1</v>
      </c>
      <c r="P27" s="181"/>
    </row>
    <row r="28" spans="1:16" ht="112.2" x14ac:dyDescent="0.3">
      <c r="A28" s="181"/>
      <c r="B28" s="1089"/>
      <c r="C28" s="187" t="s">
        <v>819</v>
      </c>
      <c r="D28" s="184" t="s">
        <v>860</v>
      </c>
      <c r="E28" s="189" t="s">
        <v>861</v>
      </c>
      <c r="F28" s="184" t="s">
        <v>862</v>
      </c>
      <c r="G28" s="189" t="s">
        <v>863</v>
      </c>
      <c r="H28" s="183">
        <v>12</v>
      </c>
      <c r="I28" s="206">
        <v>40000</v>
      </c>
      <c r="J28" s="181"/>
      <c r="K28" s="184" t="s">
        <v>751</v>
      </c>
      <c r="L28" s="186">
        <v>0.45</v>
      </c>
      <c r="M28" s="186">
        <v>0.45</v>
      </c>
      <c r="N28" s="186">
        <v>0.1</v>
      </c>
      <c r="O28" s="185">
        <v>1</v>
      </c>
      <c r="P28" s="181"/>
    </row>
    <row r="29" spans="1:16" ht="102" x14ac:dyDescent="0.3">
      <c r="A29" s="181"/>
      <c r="B29" s="1089" t="s">
        <v>798</v>
      </c>
      <c r="C29" s="187" t="s">
        <v>755</v>
      </c>
      <c r="D29" s="184" t="s">
        <v>865</v>
      </c>
      <c r="E29" s="189" t="s">
        <v>866</v>
      </c>
      <c r="F29" s="184" t="s">
        <v>867</v>
      </c>
      <c r="G29" s="189" t="s">
        <v>868</v>
      </c>
      <c r="H29" s="183">
        <v>12</v>
      </c>
      <c r="I29" s="206">
        <v>50000</v>
      </c>
      <c r="J29" s="181"/>
      <c r="K29" s="184" t="s">
        <v>751</v>
      </c>
      <c r="L29" s="186">
        <v>0.9</v>
      </c>
      <c r="M29" s="186">
        <v>0.1</v>
      </c>
      <c r="N29" s="186">
        <v>0</v>
      </c>
      <c r="O29" s="185">
        <v>1</v>
      </c>
      <c r="P29" s="181"/>
    </row>
    <row r="30" spans="1:16" ht="102" x14ac:dyDescent="0.3">
      <c r="A30" s="181"/>
      <c r="B30" s="1089"/>
      <c r="C30" s="187" t="s">
        <v>755</v>
      </c>
      <c r="D30" s="184" t="s">
        <v>869</v>
      </c>
      <c r="E30" s="189" t="s">
        <v>870</v>
      </c>
      <c r="F30" s="189" t="s">
        <v>871</v>
      </c>
      <c r="G30" s="189" t="s">
        <v>868</v>
      </c>
      <c r="H30" s="183">
        <v>12</v>
      </c>
      <c r="I30" s="206">
        <v>100000</v>
      </c>
      <c r="J30" s="181"/>
      <c r="K30" s="184" t="s">
        <v>751</v>
      </c>
      <c r="L30" s="186">
        <v>0.1</v>
      </c>
      <c r="M30" s="186">
        <v>0.7</v>
      </c>
      <c r="N30" s="186">
        <v>0.2</v>
      </c>
      <c r="O30" s="185">
        <v>1</v>
      </c>
      <c r="P30" s="181"/>
    </row>
    <row r="31" spans="1:16" ht="204" x14ac:dyDescent="0.3">
      <c r="A31" s="181"/>
      <c r="B31" s="187" t="s">
        <v>813</v>
      </c>
      <c r="C31" s="187" t="s">
        <v>781</v>
      </c>
      <c r="D31" s="184" t="s">
        <v>627</v>
      </c>
      <c r="E31" s="189" t="s">
        <v>873</v>
      </c>
      <c r="F31" s="189" t="s">
        <v>874</v>
      </c>
      <c r="G31" s="189" t="s">
        <v>875</v>
      </c>
      <c r="H31" s="183">
        <v>12</v>
      </c>
      <c r="I31" s="206">
        <v>2000</v>
      </c>
      <c r="J31" s="181"/>
      <c r="K31" s="184" t="s">
        <v>751</v>
      </c>
      <c r="L31" s="186">
        <v>0.7</v>
      </c>
      <c r="M31" s="186">
        <v>0.3</v>
      </c>
      <c r="N31" s="186">
        <v>0</v>
      </c>
      <c r="O31" s="185">
        <v>1</v>
      </c>
      <c r="P31" s="181"/>
    </row>
    <row r="32" spans="1:16" ht="183.6" x14ac:dyDescent="0.3">
      <c r="A32" s="181"/>
      <c r="B32" s="187" t="s">
        <v>798</v>
      </c>
      <c r="C32" s="187" t="s">
        <v>755</v>
      </c>
      <c r="D32" s="184" t="s">
        <v>750</v>
      </c>
      <c r="E32" s="184" t="s">
        <v>876</v>
      </c>
      <c r="F32" s="189" t="s">
        <v>877</v>
      </c>
      <c r="G32" s="189" t="s">
        <v>878</v>
      </c>
      <c r="H32" s="183">
        <v>12</v>
      </c>
      <c r="I32" s="206">
        <v>35000</v>
      </c>
      <c r="J32" s="181"/>
      <c r="K32" s="184"/>
      <c r="L32" s="186">
        <v>0.7</v>
      </c>
      <c r="M32" s="186">
        <v>0.3</v>
      </c>
      <c r="N32" s="186">
        <v>0</v>
      </c>
      <c r="O32" s="185">
        <v>1</v>
      </c>
      <c r="P32" s="181"/>
    </row>
    <row r="33" spans="1:16" ht="183.6" x14ac:dyDescent="0.3">
      <c r="A33" s="181"/>
      <c r="B33" s="187" t="s">
        <v>798</v>
      </c>
      <c r="C33" s="187" t="s">
        <v>755</v>
      </c>
      <c r="D33" s="184" t="s">
        <v>844</v>
      </c>
      <c r="E33" s="184" t="s">
        <v>879</v>
      </c>
      <c r="F33" s="189" t="s">
        <v>880</v>
      </c>
      <c r="G33" s="189" t="s">
        <v>881</v>
      </c>
      <c r="H33" s="183">
        <v>12</v>
      </c>
      <c r="I33" s="206">
        <v>20000</v>
      </c>
      <c r="J33" s="181"/>
      <c r="K33" s="184"/>
      <c r="L33" s="186">
        <v>0.4</v>
      </c>
      <c r="M33" s="186">
        <v>0.4</v>
      </c>
      <c r="N33" s="186">
        <v>0.2</v>
      </c>
      <c r="O33" s="185">
        <v>1</v>
      </c>
      <c r="P33" s="181"/>
    </row>
    <row r="34" spans="1:16" ht="20.399999999999999" x14ac:dyDescent="0.3">
      <c r="A34" s="181"/>
      <c r="B34" s="187"/>
      <c r="C34" s="187"/>
      <c r="D34" s="184"/>
      <c r="E34" s="184" t="s">
        <v>882</v>
      </c>
      <c r="F34" s="189" t="s">
        <v>883</v>
      </c>
      <c r="G34" s="189"/>
      <c r="H34" s="183"/>
      <c r="I34" s="206">
        <v>15000</v>
      </c>
      <c r="J34" s="181"/>
      <c r="K34" s="184"/>
      <c r="L34" s="186"/>
      <c r="M34" s="186"/>
      <c r="N34" s="186"/>
      <c r="O34" s="185"/>
      <c r="P34" s="181"/>
    </row>
    <row r="35" spans="1:16" ht="204" x14ac:dyDescent="0.3">
      <c r="A35" s="181"/>
      <c r="B35" s="187" t="s">
        <v>813</v>
      </c>
      <c r="C35" s="187" t="s">
        <v>814</v>
      </c>
      <c r="D35" s="184" t="s">
        <v>631</v>
      </c>
      <c r="E35" s="189" t="s">
        <v>884</v>
      </c>
      <c r="F35" s="189" t="s">
        <v>885</v>
      </c>
      <c r="G35" s="189" t="s">
        <v>886</v>
      </c>
      <c r="H35" s="183">
        <v>12</v>
      </c>
      <c r="I35" s="206">
        <v>3000</v>
      </c>
      <c r="J35" s="181"/>
      <c r="K35" s="184" t="s">
        <v>751</v>
      </c>
      <c r="L35" s="186">
        <v>0.1</v>
      </c>
      <c r="M35" s="186">
        <v>0.5</v>
      </c>
      <c r="N35" s="186">
        <v>0.4</v>
      </c>
      <c r="O35" s="185">
        <v>1</v>
      </c>
      <c r="P35" s="181"/>
    </row>
    <row r="36" spans="1:16" ht="184.2" thickBot="1" x14ac:dyDescent="0.35">
      <c r="A36" s="190"/>
      <c r="B36" s="191" t="s">
        <v>798</v>
      </c>
      <c r="C36" s="191" t="s">
        <v>755</v>
      </c>
      <c r="D36" s="192" t="s">
        <v>888</v>
      </c>
      <c r="E36" s="192" t="s">
        <v>889</v>
      </c>
      <c r="F36" s="193" t="s">
        <v>890</v>
      </c>
      <c r="G36" s="193" t="s">
        <v>891</v>
      </c>
      <c r="H36" s="194">
        <v>12</v>
      </c>
      <c r="I36" s="207">
        <v>50000</v>
      </c>
      <c r="J36" s="190"/>
      <c r="K36" s="192" t="s">
        <v>751</v>
      </c>
      <c r="L36" s="195"/>
      <c r="M36" s="195">
        <v>0.5</v>
      </c>
      <c r="N36" s="195">
        <v>0.5</v>
      </c>
      <c r="O36" s="196">
        <v>1</v>
      </c>
      <c r="P36" s="190"/>
    </row>
    <row r="37" spans="1:16" ht="15" thickBot="1" x14ac:dyDescent="0.35">
      <c r="A37" s="197"/>
      <c r="B37" s="198"/>
      <c r="C37" s="198"/>
      <c r="D37" s="199" t="s">
        <v>131</v>
      </c>
      <c r="E37" s="199"/>
      <c r="F37" s="199"/>
      <c r="G37" s="199"/>
      <c r="H37" s="199"/>
      <c r="I37" s="208">
        <f>SUM(I11:I36)</f>
        <v>720050</v>
      </c>
      <c r="J37" s="198"/>
      <c r="K37" s="200"/>
      <c r="L37" s="201"/>
      <c r="M37" s="201"/>
      <c r="N37" s="201"/>
      <c r="O37" s="202"/>
      <c r="P37" s="203"/>
    </row>
  </sheetData>
  <mergeCells count="16">
    <mergeCell ref="A2:P2"/>
    <mergeCell ref="A3:P3"/>
    <mergeCell ref="A4:O4"/>
    <mergeCell ref="A5:P5"/>
    <mergeCell ref="A6:P6"/>
    <mergeCell ref="A7:P7"/>
    <mergeCell ref="A8:A9"/>
    <mergeCell ref="B8:K9"/>
    <mergeCell ref="L8:O8"/>
    <mergeCell ref="P8:P10"/>
    <mergeCell ref="L9:O9"/>
    <mergeCell ref="B21:B28"/>
    <mergeCell ref="B29:B30"/>
    <mergeCell ref="B12:B13"/>
    <mergeCell ref="B14:B16"/>
    <mergeCell ref="B18:B19"/>
  </mergeCells>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P33"/>
  <sheetViews>
    <sheetView topLeftCell="A30" workbookViewId="0">
      <selection activeCell="I33" sqref="I33"/>
    </sheetView>
  </sheetViews>
  <sheetFormatPr baseColWidth="10" defaultRowHeight="14.4" x14ac:dyDescent="0.3"/>
  <cols>
    <col min="1" max="1" width="6.33203125" customWidth="1"/>
    <col min="2" max="2" width="4.88671875" customWidth="1"/>
    <col min="4" max="4" width="7.44140625" customWidth="1"/>
    <col min="9" max="9" width="15.109375" customWidth="1"/>
    <col min="10" max="10" width="3.88671875" customWidth="1"/>
    <col min="16" max="16" width="3.6640625" customWidth="1"/>
  </cols>
  <sheetData>
    <row r="1" spans="1:16" x14ac:dyDescent="0.3">
      <c r="A1" s="1113" t="s">
        <v>0</v>
      </c>
      <c r="B1" s="1113"/>
      <c r="C1" s="1113"/>
      <c r="D1" s="1113"/>
      <c r="E1" s="1113"/>
      <c r="F1" s="1113"/>
      <c r="G1" s="1113"/>
      <c r="H1" s="1113"/>
      <c r="I1" s="1113"/>
      <c r="J1" s="1113"/>
      <c r="K1" s="1113"/>
      <c r="L1" s="1113"/>
      <c r="M1" s="1113"/>
      <c r="N1" s="1113"/>
      <c r="O1" s="1113"/>
      <c r="P1" s="1113"/>
    </row>
    <row r="2" spans="1:16" ht="15" thickBot="1" x14ac:dyDescent="0.35">
      <c r="A2" s="1114" t="s">
        <v>1</v>
      </c>
      <c r="B2" s="1114"/>
      <c r="C2" s="1114"/>
      <c r="D2" s="1114"/>
      <c r="E2" s="1114"/>
      <c r="F2" s="1114"/>
      <c r="G2" s="1114"/>
      <c r="H2" s="1114"/>
      <c r="I2" s="1114"/>
      <c r="J2" s="1114"/>
      <c r="K2" s="1114"/>
      <c r="L2" s="1114"/>
      <c r="M2" s="1114"/>
      <c r="N2" s="1114"/>
      <c r="O2" s="1114"/>
      <c r="P2" s="1114"/>
    </row>
    <row r="3" spans="1:16" x14ac:dyDescent="0.3">
      <c r="A3" s="1097" t="s">
        <v>2</v>
      </c>
      <c r="B3" s="1099" t="s">
        <v>3</v>
      </c>
      <c r="C3" s="1100"/>
      <c r="D3" s="1100"/>
      <c r="E3" s="1100"/>
      <c r="F3" s="1100"/>
      <c r="G3" s="1100"/>
      <c r="H3" s="1100"/>
      <c r="I3" s="1100"/>
      <c r="J3" s="1100"/>
      <c r="K3" s="1101"/>
      <c r="L3" s="1109" t="s">
        <v>4</v>
      </c>
      <c r="M3" s="1110"/>
      <c r="N3" s="1110"/>
      <c r="O3" s="1111"/>
      <c r="P3" s="1091" t="s">
        <v>5</v>
      </c>
    </row>
    <row r="4" spans="1:16" ht="15" thickBot="1" x14ac:dyDescent="0.35">
      <c r="A4" s="1098"/>
      <c r="B4" s="1102"/>
      <c r="C4" s="1103"/>
      <c r="D4" s="1103"/>
      <c r="E4" s="1103"/>
      <c r="F4" s="1103"/>
      <c r="G4" s="1103"/>
      <c r="H4" s="1103"/>
      <c r="I4" s="1103"/>
      <c r="J4" s="1103"/>
      <c r="K4" s="1104"/>
      <c r="L4" s="1109" t="s">
        <v>6</v>
      </c>
      <c r="M4" s="1110"/>
      <c r="N4" s="1110"/>
      <c r="O4" s="1111"/>
      <c r="P4" s="1092"/>
    </row>
    <row r="5" spans="1:16" ht="111" x14ac:dyDescent="0.3">
      <c r="A5" s="17" t="s">
        <v>7</v>
      </c>
      <c r="B5" s="18" t="s">
        <v>8</v>
      </c>
      <c r="C5" s="18" t="s">
        <v>9</v>
      </c>
      <c r="D5" s="18" t="s">
        <v>10</v>
      </c>
      <c r="E5" s="18" t="s">
        <v>11</v>
      </c>
      <c r="F5" s="18" t="s">
        <v>12</v>
      </c>
      <c r="G5" s="18" t="s">
        <v>13</v>
      </c>
      <c r="H5" s="18" t="s">
        <v>14</v>
      </c>
      <c r="I5" s="19" t="s">
        <v>15</v>
      </c>
      <c r="J5" s="20" t="s">
        <v>16</v>
      </c>
      <c r="K5" s="18" t="s">
        <v>17</v>
      </c>
      <c r="L5" s="18" t="s">
        <v>18</v>
      </c>
      <c r="M5" s="18" t="s">
        <v>19</v>
      </c>
      <c r="N5" s="18" t="s">
        <v>20</v>
      </c>
      <c r="O5" s="18" t="s">
        <v>21</v>
      </c>
      <c r="P5" s="1092"/>
    </row>
    <row r="6" spans="1:16" ht="132" x14ac:dyDescent="0.3">
      <c r="A6" s="14"/>
      <c r="B6" s="11"/>
      <c r="C6" s="9"/>
      <c r="D6" s="10"/>
      <c r="E6" s="9"/>
      <c r="F6" s="9" t="s">
        <v>37</v>
      </c>
      <c r="G6" s="3" t="s">
        <v>38</v>
      </c>
      <c r="H6" s="4">
        <v>12</v>
      </c>
      <c r="I6" s="7">
        <v>72000</v>
      </c>
      <c r="J6" s="2"/>
      <c r="K6" s="25" t="s">
        <v>26</v>
      </c>
      <c r="L6" s="21">
        <v>0.33329999999999999</v>
      </c>
      <c r="M6" s="21">
        <v>0.33329999999999999</v>
      </c>
      <c r="N6" s="21">
        <v>0.33339999999999997</v>
      </c>
      <c r="O6" s="22">
        <v>1</v>
      </c>
      <c r="P6" s="16"/>
    </row>
    <row r="7" spans="1:16" ht="158.4" x14ac:dyDescent="0.3">
      <c r="A7" s="13"/>
      <c r="B7" s="10"/>
      <c r="C7" s="1017" t="s">
        <v>53</v>
      </c>
      <c r="D7" s="10"/>
      <c r="E7" s="8" t="s">
        <v>54</v>
      </c>
      <c r="F7" s="8" t="s">
        <v>55</v>
      </c>
      <c r="G7" s="8" t="s">
        <v>56</v>
      </c>
      <c r="H7" s="9">
        <v>12</v>
      </c>
      <c r="I7" s="7">
        <v>60000</v>
      </c>
      <c r="J7" s="2"/>
      <c r="K7" s="9" t="s">
        <v>57</v>
      </c>
      <c r="L7" s="5">
        <v>0.33329999999999999</v>
      </c>
      <c r="M7" s="5">
        <v>0.33329999999999999</v>
      </c>
      <c r="N7" s="5">
        <v>0.33339999999999997</v>
      </c>
      <c r="O7" s="6">
        <v>1</v>
      </c>
      <c r="P7" s="16"/>
    </row>
    <row r="8" spans="1:16" ht="52.8" x14ac:dyDescent="0.3">
      <c r="A8" s="13"/>
      <c r="B8" s="10"/>
      <c r="C8" s="1017"/>
      <c r="D8" s="10"/>
      <c r="E8" s="8"/>
      <c r="F8" s="8" t="s">
        <v>58</v>
      </c>
      <c r="G8" s="8"/>
      <c r="H8" s="9"/>
      <c r="I8" s="7">
        <v>1000</v>
      </c>
      <c r="J8" s="2"/>
      <c r="K8" s="9" t="s">
        <v>59</v>
      </c>
      <c r="L8" s="5">
        <v>0.33329999999999999</v>
      </c>
      <c r="M8" s="5">
        <v>0.33329999999999999</v>
      </c>
      <c r="N8" s="5">
        <v>0.33339999999999997</v>
      </c>
      <c r="O8" s="6">
        <v>1</v>
      </c>
      <c r="P8" s="16"/>
    </row>
    <row r="9" spans="1:16" ht="26.4" x14ac:dyDescent="0.3">
      <c r="A9" s="13"/>
      <c r="B9" s="10"/>
      <c r="C9" s="1017"/>
      <c r="D9" s="10"/>
      <c r="E9" s="8"/>
      <c r="F9" s="8" t="s">
        <v>60</v>
      </c>
      <c r="G9" s="8"/>
      <c r="H9" s="9"/>
      <c r="I9" s="7">
        <v>25000</v>
      </c>
      <c r="J9" s="2"/>
      <c r="K9" s="9" t="s">
        <v>61</v>
      </c>
      <c r="L9" s="5">
        <v>0.33329999999999999</v>
      </c>
      <c r="M9" s="5">
        <v>0.33329999999999999</v>
      </c>
      <c r="N9" s="5">
        <v>0.33339999999999997</v>
      </c>
      <c r="O9" s="6">
        <v>1</v>
      </c>
      <c r="P9" s="16"/>
    </row>
    <row r="10" spans="1:16" ht="92.4" x14ac:dyDescent="0.3">
      <c r="A10" s="13"/>
      <c r="B10" s="10"/>
      <c r="C10" s="1017" t="s">
        <v>62</v>
      </c>
      <c r="D10" s="10"/>
      <c r="E10" s="9" t="s">
        <v>63</v>
      </c>
      <c r="F10" s="9" t="s">
        <v>64</v>
      </c>
      <c r="G10" s="3" t="s">
        <v>65</v>
      </c>
      <c r="H10" s="9">
        <v>12</v>
      </c>
      <c r="I10" s="7">
        <v>200</v>
      </c>
      <c r="J10" s="2"/>
      <c r="K10" s="9" t="s">
        <v>57</v>
      </c>
      <c r="L10" s="5">
        <v>0.33329999999999999</v>
      </c>
      <c r="M10" s="5">
        <v>0.33329999999999999</v>
      </c>
      <c r="N10" s="5">
        <v>0.33339999999999997</v>
      </c>
      <c r="O10" s="6">
        <v>1</v>
      </c>
      <c r="P10" s="16"/>
    </row>
    <row r="11" spans="1:16" ht="132" x14ac:dyDescent="0.3">
      <c r="A11" s="13"/>
      <c r="B11" s="10"/>
      <c r="C11" s="1017"/>
      <c r="D11" s="10"/>
      <c r="E11" s="9" t="s">
        <v>66</v>
      </c>
      <c r="F11" s="9" t="s">
        <v>67</v>
      </c>
      <c r="G11" s="3" t="s">
        <v>68</v>
      </c>
      <c r="H11" s="9">
        <v>12</v>
      </c>
      <c r="I11" s="7">
        <v>200</v>
      </c>
      <c r="J11" s="2"/>
      <c r="K11" s="9" t="s">
        <v>57</v>
      </c>
      <c r="L11" s="5">
        <v>0.33329999999999999</v>
      </c>
      <c r="M11" s="5">
        <v>0.33329999999999999</v>
      </c>
      <c r="N11" s="5">
        <v>0.33339999999999997</v>
      </c>
      <c r="O11" s="6">
        <v>1</v>
      </c>
      <c r="P11" s="16"/>
    </row>
    <row r="12" spans="1:16" ht="79.2" x14ac:dyDescent="0.3">
      <c r="A12" s="13"/>
      <c r="B12" s="10"/>
      <c r="C12" s="1017" t="s">
        <v>69</v>
      </c>
      <c r="D12" s="1"/>
      <c r="E12" s="4" t="s">
        <v>70</v>
      </c>
      <c r="F12" s="9" t="s">
        <v>71</v>
      </c>
      <c r="G12" s="3" t="s">
        <v>72</v>
      </c>
      <c r="H12" s="9">
        <v>12</v>
      </c>
      <c r="I12" s="7">
        <v>5000</v>
      </c>
      <c r="J12" s="2"/>
      <c r="K12" s="9"/>
      <c r="L12" s="5"/>
      <c r="M12" s="5"/>
      <c r="N12" s="5"/>
      <c r="O12" s="6"/>
      <c r="P12" s="16"/>
    </row>
    <row r="13" spans="1:16" ht="79.2" x14ac:dyDescent="0.3">
      <c r="A13" s="13"/>
      <c r="B13" s="10"/>
      <c r="C13" s="1017"/>
      <c r="D13" s="10"/>
      <c r="E13" s="9" t="s">
        <v>73</v>
      </c>
      <c r="F13" s="9" t="s">
        <v>74</v>
      </c>
      <c r="G13" s="3" t="s">
        <v>75</v>
      </c>
      <c r="H13" s="9">
        <v>12</v>
      </c>
      <c r="I13" s="7">
        <v>7000</v>
      </c>
      <c r="J13" s="2"/>
      <c r="K13" s="9"/>
      <c r="L13" s="5"/>
      <c r="M13" s="5"/>
      <c r="N13" s="5"/>
      <c r="O13" s="6"/>
      <c r="P13" s="16"/>
    </row>
    <row r="14" spans="1:16" ht="79.2" x14ac:dyDescent="0.3">
      <c r="A14" s="13"/>
      <c r="B14" s="10"/>
      <c r="C14" s="1017"/>
      <c r="D14" s="10"/>
      <c r="E14" s="9" t="s">
        <v>76</v>
      </c>
      <c r="F14" s="9" t="s">
        <v>77</v>
      </c>
      <c r="G14" s="9" t="s">
        <v>78</v>
      </c>
      <c r="H14" s="9">
        <v>12</v>
      </c>
      <c r="I14" s="7">
        <v>3000</v>
      </c>
      <c r="J14" s="2"/>
      <c r="K14" s="9"/>
      <c r="L14" s="5"/>
      <c r="M14" s="5"/>
      <c r="N14" s="5"/>
      <c r="O14" s="6"/>
      <c r="P14" s="16"/>
    </row>
    <row r="15" spans="1:16" ht="132" x14ac:dyDescent="0.3">
      <c r="A15" s="15"/>
      <c r="B15" s="12"/>
      <c r="C15" s="1017" t="s">
        <v>79</v>
      </c>
      <c r="D15" s="1017" t="s">
        <v>80</v>
      </c>
      <c r="E15" s="1017" t="s">
        <v>81</v>
      </c>
      <c r="F15" s="9" t="s">
        <v>82</v>
      </c>
      <c r="G15" s="3" t="s">
        <v>83</v>
      </c>
      <c r="H15" s="1108">
        <v>6</v>
      </c>
      <c r="I15" s="1117">
        <v>60000</v>
      </c>
      <c r="J15" s="12"/>
      <c r="K15" s="1108" t="s">
        <v>84</v>
      </c>
      <c r="L15" s="1096">
        <v>0.5</v>
      </c>
      <c r="M15" s="1096">
        <v>0.5</v>
      </c>
      <c r="N15" s="1096">
        <v>0</v>
      </c>
      <c r="O15" s="1105">
        <v>1</v>
      </c>
      <c r="P15" s="23"/>
    </row>
    <row r="16" spans="1:16" ht="145.19999999999999" x14ac:dyDescent="0.3">
      <c r="A16" s="15"/>
      <c r="B16" s="12"/>
      <c r="C16" s="1017"/>
      <c r="D16" s="1017"/>
      <c r="E16" s="1017"/>
      <c r="F16" s="9" t="s">
        <v>85</v>
      </c>
      <c r="G16" s="3" t="s">
        <v>86</v>
      </c>
      <c r="H16" s="1108"/>
      <c r="I16" s="1117"/>
      <c r="J16" s="12"/>
      <c r="K16" s="1108"/>
      <c r="L16" s="1096"/>
      <c r="M16" s="1096"/>
      <c r="N16" s="1096"/>
      <c r="O16" s="1105"/>
      <c r="P16" s="23"/>
    </row>
    <row r="17" spans="1:16" ht="145.19999999999999" x14ac:dyDescent="0.3">
      <c r="A17" s="15"/>
      <c r="B17" s="12"/>
      <c r="C17" s="1017"/>
      <c r="D17" s="1017"/>
      <c r="E17" s="1017"/>
      <c r="F17" s="9" t="s">
        <v>87</v>
      </c>
      <c r="G17" s="1017" t="s">
        <v>88</v>
      </c>
      <c r="H17" s="1108"/>
      <c r="I17" s="1117"/>
      <c r="J17" s="12"/>
      <c r="K17" s="1108"/>
      <c r="L17" s="1096"/>
      <c r="M17" s="1096"/>
      <c r="N17" s="1096"/>
      <c r="O17" s="1105"/>
      <c r="P17" s="23"/>
    </row>
    <row r="18" spans="1:16" x14ac:dyDescent="0.3">
      <c r="A18" s="15"/>
      <c r="B18" s="12"/>
      <c r="C18" s="1017"/>
      <c r="D18" s="1017"/>
      <c r="E18" s="1017"/>
      <c r="F18" s="1017" t="s">
        <v>89</v>
      </c>
      <c r="G18" s="1017"/>
      <c r="H18" s="1108"/>
      <c r="I18" s="1117"/>
      <c r="J18" s="1108"/>
      <c r="K18" s="1108"/>
      <c r="L18" s="1096"/>
      <c r="M18" s="1096"/>
      <c r="N18" s="1096"/>
      <c r="O18" s="1105"/>
      <c r="P18" s="1115"/>
    </row>
    <row r="19" spans="1:16" x14ac:dyDescent="0.3">
      <c r="A19" s="15"/>
      <c r="B19" s="12"/>
      <c r="C19" s="1017"/>
      <c r="D19" s="1017"/>
      <c r="E19" s="1017"/>
      <c r="F19" s="1017"/>
      <c r="G19" s="1017"/>
      <c r="H19" s="1108"/>
      <c r="I19" s="1117"/>
      <c r="J19" s="1108"/>
      <c r="K19" s="1108"/>
      <c r="L19" s="1096"/>
      <c r="M19" s="1096"/>
      <c r="N19" s="1096"/>
      <c r="O19" s="1105"/>
      <c r="P19" s="1116"/>
    </row>
    <row r="20" spans="1:16" ht="158.4" x14ac:dyDescent="0.3">
      <c r="A20" s="15"/>
      <c r="B20" s="12"/>
      <c r="C20" s="1017"/>
      <c r="D20" s="9"/>
      <c r="E20" s="9" t="s">
        <v>90</v>
      </c>
      <c r="F20" s="9" t="s">
        <v>91</v>
      </c>
      <c r="G20" s="9" t="s">
        <v>92</v>
      </c>
      <c r="H20" s="12">
        <v>12</v>
      </c>
      <c r="I20" s="7">
        <v>5000</v>
      </c>
      <c r="J20" s="12"/>
      <c r="K20" s="9" t="s">
        <v>57</v>
      </c>
      <c r="L20" s="5">
        <v>0.33329999999999999</v>
      </c>
      <c r="M20" s="5">
        <v>0.33329999999999999</v>
      </c>
      <c r="N20" s="5">
        <v>0.33339999999999997</v>
      </c>
      <c r="O20" s="6">
        <v>1</v>
      </c>
      <c r="P20" s="24"/>
    </row>
    <row r="21" spans="1:16" ht="92.4" x14ac:dyDescent="0.3">
      <c r="A21" s="15"/>
      <c r="B21" s="12"/>
      <c r="C21" s="1017" t="s">
        <v>93</v>
      </c>
      <c r="D21" s="9"/>
      <c r="E21" s="9" t="s">
        <v>94</v>
      </c>
      <c r="F21" s="9" t="s">
        <v>95</v>
      </c>
      <c r="G21" s="3" t="s">
        <v>96</v>
      </c>
      <c r="H21" s="9">
        <v>12</v>
      </c>
      <c r="I21" s="7">
        <v>2000</v>
      </c>
      <c r="J21" s="2"/>
      <c r="K21" s="9" t="s">
        <v>57</v>
      </c>
      <c r="L21" s="5">
        <v>0.33329999999999999</v>
      </c>
      <c r="M21" s="5">
        <v>0.33329999999999999</v>
      </c>
      <c r="N21" s="5">
        <v>0.33339999999999997</v>
      </c>
      <c r="O21" s="6">
        <v>1</v>
      </c>
      <c r="P21" s="24"/>
    </row>
    <row r="22" spans="1:16" ht="92.4" x14ac:dyDescent="0.3">
      <c r="A22" s="15"/>
      <c r="B22" s="12"/>
      <c r="C22" s="1017"/>
      <c r="D22" s="9"/>
      <c r="E22" s="3" t="s">
        <v>97</v>
      </c>
      <c r="F22" s="9" t="s">
        <v>98</v>
      </c>
      <c r="G22" s="9" t="s">
        <v>99</v>
      </c>
      <c r="H22" s="9">
        <v>12</v>
      </c>
      <c r="I22" s="7">
        <v>6000</v>
      </c>
      <c r="J22" s="2"/>
      <c r="K22" s="9" t="s">
        <v>57</v>
      </c>
      <c r="L22" s="5">
        <v>0.33329999999999999</v>
      </c>
      <c r="M22" s="5">
        <v>0.33329999999999999</v>
      </c>
      <c r="N22" s="5">
        <v>0.33339999999999997</v>
      </c>
      <c r="O22" s="6">
        <v>1</v>
      </c>
      <c r="P22" s="24"/>
    </row>
    <row r="23" spans="1:16" ht="145.19999999999999" x14ac:dyDescent="0.3">
      <c r="A23" s="15"/>
      <c r="B23" s="12"/>
      <c r="C23" s="1017"/>
      <c r="D23" s="9"/>
      <c r="E23" s="9" t="s">
        <v>100</v>
      </c>
      <c r="F23" s="9" t="s">
        <v>101</v>
      </c>
      <c r="G23" s="3" t="s">
        <v>102</v>
      </c>
      <c r="H23" s="9">
        <v>12</v>
      </c>
      <c r="I23" s="7">
        <v>3800</v>
      </c>
      <c r="J23" s="2"/>
      <c r="K23" s="9" t="s">
        <v>57</v>
      </c>
      <c r="L23" s="5">
        <v>0.33329999999999999</v>
      </c>
      <c r="M23" s="5">
        <v>0.33329999999999999</v>
      </c>
      <c r="N23" s="5">
        <v>0.33339999999999997</v>
      </c>
      <c r="O23" s="6">
        <v>1</v>
      </c>
      <c r="P23" s="24"/>
    </row>
    <row r="24" spans="1:16" ht="66" x14ac:dyDescent="0.3">
      <c r="A24" s="15"/>
      <c r="B24" s="12"/>
      <c r="C24" s="1017"/>
      <c r="D24" s="9"/>
      <c r="E24" s="8" t="s">
        <v>103</v>
      </c>
      <c r="F24" s="8" t="s">
        <v>104</v>
      </c>
      <c r="G24" s="3" t="s">
        <v>105</v>
      </c>
      <c r="H24" s="9">
        <v>12</v>
      </c>
      <c r="I24" s="7">
        <v>3000</v>
      </c>
      <c r="J24" s="2"/>
      <c r="K24" s="9" t="s">
        <v>57</v>
      </c>
      <c r="L24" s="5">
        <v>0.33329999999999999</v>
      </c>
      <c r="M24" s="5">
        <v>0.33329999999999999</v>
      </c>
      <c r="N24" s="5">
        <v>0.33339999999999997</v>
      </c>
      <c r="O24" s="6">
        <v>1</v>
      </c>
      <c r="P24" s="24"/>
    </row>
    <row r="25" spans="1:16" ht="132" x14ac:dyDescent="0.3">
      <c r="A25" s="15"/>
      <c r="B25" s="12"/>
      <c r="C25" s="1017"/>
      <c r="D25" s="9"/>
      <c r="E25" s="8" t="s">
        <v>106</v>
      </c>
      <c r="F25" s="8" t="s">
        <v>107</v>
      </c>
      <c r="G25" s="8" t="s">
        <v>108</v>
      </c>
      <c r="H25" s="9">
        <v>12</v>
      </c>
      <c r="I25" s="7">
        <v>4900</v>
      </c>
      <c r="J25" s="2"/>
      <c r="K25" s="9" t="s">
        <v>57</v>
      </c>
      <c r="L25" s="5">
        <v>0.33329999999999999</v>
      </c>
      <c r="M25" s="5">
        <v>0.33329999999999999</v>
      </c>
      <c r="N25" s="5">
        <v>0.33339999999999997</v>
      </c>
      <c r="O25" s="6">
        <v>1</v>
      </c>
      <c r="P25" s="24"/>
    </row>
    <row r="26" spans="1:16" ht="184.8" x14ac:dyDescent="0.3">
      <c r="A26" s="15"/>
      <c r="B26" s="12"/>
      <c r="C26" s="1017"/>
      <c r="D26" s="9"/>
      <c r="E26" s="8" t="s">
        <v>109</v>
      </c>
      <c r="F26" s="8" t="s">
        <v>110</v>
      </c>
      <c r="G26" s="8" t="s">
        <v>111</v>
      </c>
      <c r="H26" s="9">
        <v>12</v>
      </c>
      <c r="I26" s="7">
        <v>100000</v>
      </c>
      <c r="J26" s="2"/>
      <c r="K26" s="9" t="s">
        <v>59</v>
      </c>
      <c r="L26" s="5">
        <v>0.33329999999999999</v>
      </c>
      <c r="M26" s="5">
        <v>0.33329999999999999</v>
      </c>
      <c r="N26" s="5">
        <v>0.33339999999999997</v>
      </c>
      <c r="O26" s="6">
        <v>1</v>
      </c>
      <c r="P26" s="24"/>
    </row>
    <row r="27" spans="1:16" ht="118.8" x14ac:dyDescent="0.3">
      <c r="A27" s="15"/>
      <c r="B27" s="12"/>
      <c r="C27" s="1017"/>
      <c r="D27" s="9"/>
      <c r="E27" s="8" t="s">
        <v>112</v>
      </c>
      <c r="F27" s="8" t="s">
        <v>113</v>
      </c>
      <c r="G27" s="3" t="s">
        <v>114</v>
      </c>
      <c r="H27" s="9">
        <v>12</v>
      </c>
      <c r="I27" s="7">
        <v>20000</v>
      </c>
      <c r="J27" s="2"/>
      <c r="K27" s="9" t="s">
        <v>57</v>
      </c>
      <c r="L27" s="5">
        <v>0.33329999999999999</v>
      </c>
      <c r="M27" s="5">
        <v>0.33329999999999999</v>
      </c>
      <c r="N27" s="5">
        <v>0.33339999999999997</v>
      </c>
      <c r="O27" s="6">
        <v>1</v>
      </c>
      <c r="P27" s="24"/>
    </row>
    <row r="28" spans="1:16" ht="171.6" x14ac:dyDescent="0.3">
      <c r="A28" s="15"/>
      <c r="B28" s="12"/>
      <c r="C28" s="9" t="s">
        <v>115</v>
      </c>
      <c r="D28" s="9"/>
      <c r="E28" s="8" t="s">
        <v>116</v>
      </c>
      <c r="F28" s="8" t="s">
        <v>117</v>
      </c>
      <c r="G28" s="8" t="s">
        <v>118</v>
      </c>
      <c r="H28" s="9">
        <v>12</v>
      </c>
      <c r="I28" s="7">
        <v>20000</v>
      </c>
      <c r="J28" s="2"/>
      <c r="K28" s="9" t="s">
        <v>57</v>
      </c>
      <c r="L28" s="5">
        <v>0.33329999999999999</v>
      </c>
      <c r="M28" s="5">
        <v>0.33329999999999999</v>
      </c>
      <c r="N28" s="5">
        <v>0.33339999999999997</v>
      </c>
      <c r="O28" s="6">
        <v>1</v>
      </c>
      <c r="P28" s="24"/>
    </row>
    <row r="29" spans="1:16" ht="118.8" x14ac:dyDescent="0.3">
      <c r="A29" s="15"/>
      <c r="B29" s="12"/>
      <c r="C29" s="1017" t="s">
        <v>119</v>
      </c>
      <c r="D29" s="9"/>
      <c r="E29" s="8" t="s">
        <v>120</v>
      </c>
      <c r="F29" s="8" t="s">
        <v>121</v>
      </c>
      <c r="G29" s="3" t="s">
        <v>122</v>
      </c>
      <c r="H29" s="9">
        <v>4</v>
      </c>
      <c r="I29" s="7">
        <v>4000</v>
      </c>
      <c r="J29" s="2"/>
      <c r="K29" s="9" t="s">
        <v>57</v>
      </c>
      <c r="L29" s="5">
        <v>0.5</v>
      </c>
      <c r="M29" s="5">
        <v>0.5</v>
      </c>
      <c r="N29" s="5">
        <v>0</v>
      </c>
      <c r="O29" s="6">
        <v>1</v>
      </c>
      <c r="P29" s="24"/>
    </row>
    <row r="30" spans="1:16" ht="145.19999999999999" x14ac:dyDescent="0.3">
      <c r="A30" s="15"/>
      <c r="B30" s="12"/>
      <c r="C30" s="1017"/>
      <c r="D30" s="9"/>
      <c r="E30" s="8" t="s">
        <v>123</v>
      </c>
      <c r="F30" s="8" t="s">
        <v>74</v>
      </c>
      <c r="G30" s="3" t="s">
        <v>124</v>
      </c>
      <c r="H30" s="9">
        <v>12</v>
      </c>
      <c r="I30" s="7">
        <v>6000</v>
      </c>
      <c r="J30" s="2"/>
      <c r="K30" s="9" t="s">
        <v>57</v>
      </c>
      <c r="L30" s="5">
        <v>0.33329999999999999</v>
      </c>
      <c r="M30" s="5">
        <v>0.33329999999999999</v>
      </c>
      <c r="N30" s="5">
        <v>0.33339999999999997</v>
      </c>
      <c r="O30" s="6">
        <v>1</v>
      </c>
      <c r="P30" s="24"/>
    </row>
    <row r="31" spans="1:16" ht="105.6" x14ac:dyDescent="0.3">
      <c r="A31" s="15"/>
      <c r="B31" s="12"/>
      <c r="C31" s="1017"/>
      <c r="D31" s="9"/>
      <c r="E31" s="8" t="s">
        <v>125</v>
      </c>
      <c r="F31" s="8" t="s">
        <v>77</v>
      </c>
      <c r="G31" s="8" t="s">
        <v>126</v>
      </c>
      <c r="H31" s="9">
        <v>4</v>
      </c>
      <c r="I31" s="7">
        <v>6000</v>
      </c>
      <c r="J31" s="2"/>
      <c r="K31" s="9" t="s">
        <v>57</v>
      </c>
      <c r="L31" s="5">
        <v>0.5</v>
      </c>
      <c r="M31" s="5">
        <v>0.5</v>
      </c>
      <c r="N31" s="5">
        <v>0</v>
      </c>
      <c r="O31" s="6">
        <v>1</v>
      </c>
      <c r="P31" s="24"/>
    </row>
    <row r="32" spans="1:16" ht="72" customHeight="1" x14ac:dyDescent="0.3">
      <c r="A32" s="15"/>
      <c r="B32" s="12"/>
      <c r="C32" s="1017"/>
      <c r="D32" s="9"/>
      <c r="E32" s="8" t="s">
        <v>127</v>
      </c>
      <c r="F32" s="8" t="s">
        <v>128</v>
      </c>
      <c r="G32" s="3" t="s">
        <v>129</v>
      </c>
      <c r="H32" s="9">
        <v>4</v>
      </c>
      <c r="I32" s="7">
        <v>2217.6799999999998</v>
      </c>
      <c r="J32" s="2"/>
      <c r="K32" s="9" t="s">
        <v>57</v>
      </c>
      <c r="L32" s="5">
        <v>0</v>
      </c>
      <c r="M32" s="5">
        <v>1</v>
      </c>
      <c r="N32" s="5">
        <v>0</v>
      </c>
      <c r="O32" s="6">
        <v>1</v>
      </c>
      <c r="P32" s="24"/>
    </row>
    <row r="33" spans="1:9" ht="51" customHeight="1" x14ac:dyDescent="0.3">
      <c r="A33" s="1112" t="s">
        <v>130</v>
      </c>
      <c r="B33" s="1112"/>
      <c r="C33" s="1106" t="s">
        <v>131</v>
      </c>
      <c r="D33" s="1106"/>
      <c r="E33" s="1106"/>
      <c r="F33" s="1106"/>
      <c r="G33" s="1106"/>
      <c r="H33" s="1107"/>
      <c r="I33" s="26">
        <f>+SUM(I6:I32)</f>
        <v>416317.68</v>
      </c>
    </row>
  </sheetData>
  <mergeCells count="28">
    <mergeCell ref="P3:P5"/>
    <mergeCell ref="L4:O4"/>
    <mergeCell ref="A33:B33"/>
    <mergeCell ref="A1:P1"/>
    <mergeCell ref="A2:P2"/>
    <mergeCell ref="D15:D19"/>
    <mergeCell ref="E15:E19"/>
    <mergeCell ref="F18:F19"/>
    <mergeCell ref="P18:P19"/>
    <mergeCell ref="G17:G19"/>
    <mergeCell ref="H15:H19"/>
    <mergeCell ref="I15:I19"/>
    <mergeCell ref="L3:O3"/>
    <mergeCell ref="J18:J19"/>
    <mergeCell ref="M15:M19"/>
    <mergeCell ref="N15:N19"/>
    <mergeCell ref="O15:O19"/>
    <mergeCell ref="C33:H33"/>
    <mergeCell ref="C21:C27"/>
    <mergeCell ref="C29:C32"/>
    <mergeCell ref="C15:C20"/>
    <mergeCell ref="K15:K19"/>
    <mergeCell ref="C7:C9"/>
    <mergeCell ref="C10:C11"/>
    <mergeCell ref="C12:C14"/>
    <mergeCell ref="L15:L19"/>
    <mergeCell ref="A3:A4"/>
    <mergeCell ref="B3:K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A1:R64"/>
  <sheetViews>
    <sheetView topLeftCell="A52" zoomScale="70" zoomScaleNormal="70" workbookViewId="0">
      <selection activeCell="A9" sqref="A9:A54"/>
    </sheetView>
  </sheetViews>
  <sheetFormatPr baseColWidth="10" defaultRowHeight="14.4" x14ac:dyDescent="0.3"/>
  <cols>
    <col min="7" max="7" width="28.33203125" customWidth="1"/>
    <col min="11" max="11" width="13.44140625" bestFit="1" customWidth="1"/>
    <col min="18" max="18" width="25.33203125" customWidth="1"/>
  </cols>
  <sheetData>
    <row r="1" spans="1:18" x14ac:dyDescent="0.3">
      <c r="A1" s="364"/>
      <c r="B1" s="365"/>
      <c r="C1" s="365"/>
      <c r="D1" s="365"/>
      <c r="E1" s="365"/>
      <c r="F1" s="1156" t="s">
        <v>904</v>
      </c>
      <c r="G1" s="1156"/>
      <c r="H1" s="1156"/>
      <c r="I1" s="1156"/>
      <c r="J1" s="1156"/>
      <c r="K1" s="1156"/>
      <c r="L1" s="1156"/>
      <c r="M1" s="1156"/>
      <c r="N1" s="1156"/>
      <c r="O1" s="1156"/>
      <c r="P1" s="1156"/>
      <c r="Q1" s="1157"/>
      <c r="R1" s="363"/>
    </row>
    <row r="2" spans="1:18" x14ac:dyDescent="0.3">
      <c r="A2" s="362"/>
      <c r="B2" s="366"/>
      <c r="C2" s="366"/>
      <c r="D2" s="366"/>
      <c r="E2" s="366"/>
      <c r="F2" s="366"/>
      <c r="G2" s="366"/>
      <c r="H2" s="367"/>
      <c r="I2" s="366"/>
      <c r="J2" s="366"/>
      <c r="K2" s="366"/>
      <c r="L2" s="368" t="s">
        <v>905</v>
      </c>
      <c r="M2" s="368"/>
      <c r="N2" s="369"/>
      <c r="O2" s="369"/>
      <c r="P2" s="369"/>
      <c r="Q2" s="370"/>
      <c r="R2" s="363"/>
    </row>
    <row r="3" spans="1:18" x14ac:dyDescent="0.3">
      <c r="A3" s="364"/>
      <c r="B3" s="1156"/>
      <c r="C3" s="1156"/>
      <c r="D3" s="1156"/>
      <c r="E3" s="1156"/>
      <c r="F3" s="1156"/>
      <c r="G3" s="1156"/>
      <c r="H3" s="1156"/>
      <c r="I3" s="1156"/>
      <c r="J3" s="1156"/>
      <c r="K3" s="1156"/>
      <c r="L3" s="1156"/>
      <c r="M3" s="1156"/>
      <c r="N3" s="1156"/>
      <c r="O3" s="1156"/>
      <c r="P3" s="1156"/>
      <c r="Q3" s="1157"/>
      <c r="R3" s="363"/>
    </row>
    <row r="4" spans="1:18" x14ac:dyDescent="0.3">
      <c r="A4" s="1153" t="s">
        <v>906</v>
      </c>
      <c r="B4" s="1154"/>
      <c r="C4" s="1154"/>
      <c r="D4" s="1154"/>
      <c r="E4" s="1154"/>
      <c r="F4" s="1154"/>
      <c r="G4" s="1154"/>
      <c r="H4" s="1154"/>
      <c r="I4" s="1154"/>
      <c r="J4" s="1154"/>
      <c r="K4" s="1154"/>
      <c r="L4" s="1154"/>
      <c r="M4" s="1154"/>
      <c r="N4" s="1154"/>
      <c r="O4" s="1154"/>
      <c r="P4" s="1154"/>
      <c r="Q4" s="1155"/>
      <c r="R4" s="363"/>
    </row>
    <row r="5" spans="1:18" ht="15" thickBot="1" x14ac:dyDescent="0.35">
      <c r="A5" s="371" t="s">
        <v>907</v>
      </c>
      <c r="B5" s="1158"/>
      <c r="C5" s="1158"/>
      <c r="D5" s="1158"/>
      <c r="E5" s="1158"/>
      <c r="F5" s="1158"/>
      <c r="G5" s="1158"/>
      <c r="H5" s="1158"/>
      <c r="I5" s="1158"/>
      <c r="J5" s="1158"/>
      <c r="K5" s="1158"/>
      <c r="L5" s="1158"/>
      <c r="M5" s="1158"/>
      <c r="N5" s="1158"/>
      <c r="O5" s="1158"/>
      <c r="P5" s="1158"/>
      <c r="Q5" s="1159"/>
      <c r="R5" s="372"/>
    </row>
    <row r="6" spans="1:18" ht="15" thickBot="1" x14ac:dyDescent="0.35">
      <c r="A6" s="373"/>
      <c r="B6" s="1160" t="s">
        <v>2</v>
      </c>
      <c r="C6" s="1161"/>
      <c r="D6" s="1164" t="s">
        <v>137</v>
      </c>
      <c r="E6" s="1165"/>
      <c r="F6" s="1165"/>
      <c r="G6" s="1165"/>
      <c r="H6" s="1165"/>
      <c r="I6" s="1165"/>
      <c r="J6" s="1165"/>
      <c r="K6" s="1165"/>
      <c r="L6" s="1165"/>
      <c r="M6" s="1166"/>
      <c r="N6" s="1170" t="s">
        <v>908</v>
      </c>
      <c r="O6" s="1171"/>
      <c r="P6" s="1171"/>
      <c r="Q6" s="1172"/>
      <c r="R6" s="1145" t="s">
        <v>909</v>
      </c>
    </row>
    <row r="7" spans="1:18" ht="15" thickBot="1" x14ac:dyDescent="0.35">
      <c r="A7" s="374"/>
      <c r="B7" s="1162"/>
      <c r="C7" s="1163"/>
      <c r="D7" s="1167"/>
      <c r="E7" s="1168"/>
      <c r="F7" s="1168"/>
      <c r="G7" s="1168"/>
      <c r="H7" s="1168"/>
      <c r="I7" s="1168"/>
      <c r="J7" s="1168"/>
      <c r="K7" s="1168"/>
      <c r="L7" s="1168"/>
      <c r="M7" s="1169"/>
      <c r="N7" s="1148" t="s">
        <v>6</v>
      </c>
      <c r="O7" s="1149"/>
      <c r="P7" s="1149"/>
      <c r="Q7" s="1150"/>
      <c r="R7" s="1146"/>
    </row>
    <row r="8" spans="1:18" ht="118.2" thickBot="1" x14ac:dyDescent="0.35">
      <c r="A8" s="215"/>
      <c r="B8" s="375" t="s">
        <v>910</v>
      </c>
      <c r="C8" s="376" t="s">
        <v>7</v>
      </c>
      <c r="D8" s="377" t="s">
        <v>8</v>
      </c>
      <c r="E8" s="377" t="s">
        <v>9</v>
      </c>
      <c r="F8" s="377" t="s">
        <v>10</v>
      </c>
      <c r="G8" s="375" t="s">
        <v>11</v>
      </c>
      <c r="H8" s="375" t="s">
        <v>12</v>
      </c>
      <c r="I8" s="375" t="s">
        <v>13</v>
      </c>
      <c r="J8" s="375" t="s">
        <v>14</v>
      </c>
      <c r="K8" s="375" t="s">
        <v>15</v>
      </c>
      <c r="L8" s="376" t="s">
        <v>16</v>
      </c>
      <c r="M8" s="378" t="s">
        <v>17</v>
      </c>
      <c r="N8" s="379" t="s">
        <v>293</v>
      </c>
      <c r="O8" s="380" t="s">
        <v>19</v>
      </c>
      <c r="P8" s="380" t="s">
        <v>294</v>
      </c>
      <c r="Q8" s="381" t="s">
        <v>131</v>
      </c>
      <c r="R8" s="1147"/>
    </row>
    <row r="9" spans="1:18" ht="79.8" thickBot="1" x14ac:dyDescent="0.35">
      <c r="A9" s="225">
        <v>6</v>
      </c>
      <c r="B9" s="216" t="s">
        <v>594</v>
      </c>
      <c r="C9" s="217"/>
      <c r="D9" s="217"/>
      <c r="E9" s="217"/>
      <c r="F9" s="217"/>
      <c r="G9" s="218"/>
      <c r="H9" s="218"/>
      <c r="I9" s="219" t="s">
        <v>734</v>
      </c>
      <c r="J9" s="220">
        <v>12</v>
      </c>
      <c r="K9" s="221">
        <v>122000</v>
      </c>
      <c r="L9" s="222"/>
      <c r="M9" s="220" t="s">
        <v>911</v>
      </c>
      <c r="N9" s="226" t="s">
        <v>912</v>
      </c>
      <c r="O9" s="227" t="s">
        <v>912</v>
      </c>
      <c r="P9" s="227" t="s">
        <v>912</v>
      </c>
      <c r="Q9" s="228"/>
      <c r="R9" s="224" t="s">
        <v>913</v>
      </c>
    </row>
    <row r="10" spans="1:18" ht="79.8" thickBot="1" x14ac:dyDescent="0.35">
      <c r="A10" s="229">
        <v>13</v>
      </c>
      <c r="B10" s="230" t="s">
        <v>915</v>
      </c>
      <c r="C10" s="231"/>
      <c r="D10" s="231"/>
      <c r="E10" s="232"/>
      <c r="F10" s="232"/>
      <c r="G10" s="233" t="s">
        <v>916</v>
      </c>
      <c r="H10" s="233"/>
      <c r="I10" s="219" t="s">
        <v>743</v>
      </c>
      <c r="J10" s="220">
        <v>12</v>
      </c>
      <c r="K10" s="221">
        <v>2000</v>
      </c>
      <c r="L10" s="222"/>
      <c r="M10" s="220" t="s">
        <v>911</v>
      </c>
      <c r="N10" s="226">
        <v>0.33333333333333331</v>
      </c>
      <c r="O10" s="226">
        <v>0.33333333333333331</v>
      </c>
      <c r="P10" s="226">
        <v>0.33333333333333331</v>
      </c>
      <c r="Q10" s="234">
        <v>1</v>
      </c>
      <c r="R10" s="224" t="s">
        <v>913</v>
      </c>
    </row>
    <row r="11" spans="1:18" ht="79.8" thickBot="1" x14ac:dyDescent="0.35">
      <c r="A11" s="225">
        <v>14</v>
      </c>
      <c r="B11" s="216" t="s">
        <v>917</v>
      </c>
      <c r="C11" s="217"/>
      <c r="D11" s="217"/>
      <c r="E11" s="217"/>
      <c r="F11" s="217"/>
      <c r="G11" s="218"/>
      <c r="H11" s="218"/>
      <c r="I11" s="219" t="s">
        <v>734</v>
      </c>
      <c r="J11" s="220">
        <v>12</v>
      </c>
      <c r="K11" s="221">
        <v>2000</v>
      </c>
      <c r="L11" s="222"/>
      <c r="M11" s="220" t="s">
        <v>911</v>
      </c>
      <c r="N11" s="226">
        <v>0.33333333333333331</v>
      </c>
      <c r="O11" s="226">
        <v>0.33333333333333331</v>
      </c>
      <c r="P11" s="226">
        <v>0.33333333333333331</v>
      </c>
      <c r="Q11" s="234">
        <v>1</v>
      </c>
      <c r="R11" s="224" t="s">
        <v>913</v>
      </c>
    </row>
    <row r="12" spans="1:18" ht="79.8" thickBot="1" x14ac:dyDescent="0.35">
      <c r="A12" s="225">
        <v>15</v>
      </c>
      <c r="B12" s="216" t="s">
        <v>738</v>
      </c>
      <c r="C12" s="217"/>
      <c r="D12" s="217"/>
      <c r="E12" s="217"/>
      <c r="F12" s="217"/>
      <c r="G12" s="218"/>
      <c r="H12" s="218"/>
      <c r="I12" s="219" t="s">
        <v>734</v>
      </c>
      <c r="J12" s="220">
        <v>12</v>
      </c>
      <c r="K12" s="221">
        <v>20</v>
      </c>
      <c r="L12" s="222"/>
      <c r="M12" s="220" t="s">
        <v>911</v>
      </c>
      <c r="N12" s="226">
        <v>0.33333333333333331</v>
      </c>
      <c r="O12" s="226">
        <v>0.33333333333333331</v>
      </c>
      <c r="P12" s="226">
        <v>0.33333333333333331</v>
      </c>
      <c r="Q12" s="234">
        <v>1</v>
      </c>
      <c r="R12" s="224" t="s">
        <v>913</v>
      </c>
    </row>
    <row r="13" spans="1:18" ht="79.8" thickBot="1" x14ac:dyDescent="0.35">
      <c r="A13" s="225">
        <v>16</v>
      </c>
      <c r="B13" s="216" t="s">
        <v>705</v>
      </c>
      <c r="C13" s="217"/>
      <c r="D13" s="217"/>
      <c r="E13" s="217"/>
      <c r="F13" s="217"/>
      <c r="G13" s="218"/>
      <c r="H13" s="218"/>
      <c r="I13" s="219" t="s">
        <v>734</v>
      </c>
      <c r="J13" s="220">
        <v>12</v>
      </c>
      <c r="K13" s="221">
        <v>50</v>
      </c>
      <c r="L13" s="222"/>
      <c r="M13" s="220" t="s">
        <v>911</v>
      </c>
      <c r="N13" s="226">
        <v>0.33333333333333331</v>
      </c>
      <c r="O13" s="226">
        <v>0.33333333333333331</v>
      </c>
      <c r="P13" s="226">
        <v>0.33333333333333331</v>
      </c>
      <c r="Q13" s="234">
        <v>1</v>
      </c>
      <c r="R13" s="224" t="s">
        <v>913</v>
      </c>
    </row>
    <row r="14" spans="1:18" ht="79.8" thickBot="1" x14ac:dyDescent="0.35">
      <c r="A14" s="225">
        <v>17</v>
      </c>
      <c r="B14" s="216" t="s">
        <v>706</v>
      </c>
      <c r="C14" s="217"/>
      <c r="D14" s="217"/>
      <c r="E14" s="217"/>
      <c r="F14" s="217"/>
      <c r="G14" s="218"/>
      <c r="H14" s="218"/>
      <c r="I14" s="219" t="s">
        <v>734</v>
      </c>
      <c r="J14" s="220">
        <v>12</v>
      </c>
      <c r="K14" s="221">
        <v>3500</v>
      </c>
      <c r="L14" s="222"/>
      <c r="M14" s="220" t="s">
        <v>911</v>
      </c>
      <c r="N14" s="226">
        <v>0.33333333333333331</v>
      </c>
      <c r="O14" s="226">
        <v>0.33333333333333331</v>
      </c>
      <c r="P14" s="226">
        <v>0.33333333333333331</v>
      </c>
      <c r="Q14" s="234">
        <v>1</v>
      </c>
      <c r="R14" s="224" t="s">
        <v>913</v>
      </c>
    </row>
    <row r="15" spans="1:18" ht="79.8" thickBot="1" x14ac:dyDescent="0.35">
      <c r="A15" s="225">
        <v>18</v>
      </c>
      <c r="B15" s="216" t="s">
        <v>742</v>
      </c>
      <c r="C15" s="217"/>
      <c r="D15" s="217"/>
      <c r="E15" s="217"/>
      <c r="F15" s="217"/>
      <c r="G15" s="235"/>
      <c r="H15" s="235"/>
      <c r="I15" s="219" t="s">
        <v>741</v>
      </c>
      <c r="J15" s="220">
        <v>12</v>
      </c>
      <c r="K15" s="221">
        <v>60000</v>
      </c>
      <c r="L15" s="222"/>
      <c r="M15" s="220" t="s">
        <v>911</v>
      </c>
      <c r="N15" s="226">
        <v>0.33333333333333331</v>
      </c>
      <c r="O15" s="226">
        <v>0.33333333333333331</v>
      </c>
      <c r="P15" s="226">
        <v>0.33333333333333331</v>
      </c>
      <c r="Q15" s="234">
        <v>1</v>
      </c>
      <c r="R15" s="224" t="s">
        <v>913</v>
      </c>
    </row>
    <row r="16" spans="1:18" ht="79.8" thickBot="1" x14ac:dyDescent="0.35">
      <c r="A16" s="225">
        <v>19</v>
      </c>
      <c r="B16" s="216" t="s">
        <v>437</v>
      </c>
      <c r="C16" s="217"/>
      <c r="D16" s="217"/>
      <c r="E16" s="217"/>
      <c r="F16" s="217"/>
      <c r="G16" s="235"/>
      <c r="H16" s="235"/>
      <c r="I16" s="219" t="s">
        <v>743</v>
      </c>
      <c r="J16" s="220">
        <v>12</v>
      </c>
      <c r="K16" s="221">
        <v>80000</v>
      </c>
      <c r="L16" s="222"/>
      <c r="M16" s="220" t="s">
        <v>911</v>
      </c>
      <c r="N16" s="226">
        <v>0.33333333333333331</v>
      </c>
      <c r="O16" s="226">
        <v>0.33333333333333331</v>
      </c>
      <c r="P16" s="226">
        <v>0.33333333333333331</v>
      </c>
      <c r="Q16" s="234">
        <v>1</v>
      </c>
      <c r="R16" s="224" t="s">
        <v>913</v>
      </c>
    </row>
    <row r="17" spans="1:18" ht="106.2" thickBot="1" x14ac:dyDescent="0.35">
      <c r="A17" s="225">
        <v>20</v>
      </c>
      <c r="B17" s="236" t="s">
        <v>918</v>
      </c>
      <c r="C17" s="237"/>
      <c r="D17" s="237"/>
      <c r="E17" s="237"/>
      <c r="F17" s="237"/>
      <c r="G17" s="238" t="s">
        <v>919</v>
      </c>
      <c r="H17" s="238"/>
      <c r="I17" s="239" t="s">
        <v>749</v>
      </c>
      <c r="J17" s="220">
        <v>12</v>
      </c>
      <c r="K17" s="240">
        <v>10000</v>
      </c>
      <c r="L17" s="241"/>
      <c r="M17" s="242" t="s">
        <v>911</v>
      </c>
      <c r="N17" s="226">
        <v>0.33333333333333331</v>
      </c>
      <c r="O17" s="226">
        <v>0.33333333333333331</v>
      </c>
      <c r="P17" s="226">
        <v>0.33333333333333331</v>
      </c>
      <c r="Q17" s="234">
        <v>1</v>
      </c>
      <c r="R17" s="224" t="s">
        <v>913</v>
      </c>
    </row>
    <row r="18" spans="1:18" ht="93" thickBot="1" x14ac:dyDescent="0.35">
      <c r="A18" s="215">
        <v>21</v>
      </c>
      <c r="B18" s="243" t="s">
        <v>920</v>
      </c>
      <c r="C18" s="244"/>
      <c r="D18" s="244"/>
      <c r="E18" s="244"/>
      <c r="F18" s="244"/>
      <c r="G18" s="245"/>
      <c r="H18" s="245"/>
      <c r="I18" s="246" t="s">
        <v>749</v>
      </c>
      <c r="J18" s="247">
        <v>12</v>
      </c>
      <c r="K18" s="249">
        <v>0</v>
      </c>
      <c r="L18" s="250"/>
      <c r="M18" s="247" t="s">
        <v>911</v>
      </c>
      <c r="N18" s="226">
        <v>0.33333333333333331</v>
      </c>
      <c r="O18" s="226">
        <v>0.33333333333333331</v>
      </c>
      <c r="P18" s="226">
        <v>0.33333333333333331</v>
      </c>
      <c r="Q18" s="234">
        <v>1</v>
      </c>
      <c r="R18" s="251" t="s">
        <v>913</v>
      </c>
    </row>
    <row r="19" spans="1:18" ht="79.8" thickBot="1" x14ac:dyDescent="0.35">
      <c r="A19" s="225">
        <v>22</v>
      </c>
      <c r="B19" s="252" t="s">
        <v>676</v>
      </c>
      <c r="C19" s="253"/>
      <c r="D19" s="253"/>
      <c r="E19" s="253"/>
      <c r="F19" s="253"/>
      <c r="G19" s="235"/>
      <c r="H19" s="235"/>
      <c r="I19" s="219" t="s">
        <v>741</v>
      </c>
      <c r="J19" s="220">
        <v>12</v>
      </c>
      <c r="K19" s="221">
        <v>1000</v>
      </c>
      <c r="L19" s="222"/>
      <c r="M19" s="220" t="s">
        <v>911</v>
      </c>
      <c r="N19" s="226">
        <v>0.33333333333333331</v>
      </c>
      <c r="O19" s="226">
        <v>0.33333333333333331</v>
      </c>
      <c r="P19" s="226">
        <v>0.33333333333333331</v>
      </c>
      <c r="Q19" s="234">
        <v>1</v>
      </c>
      <c r="R19" s="224" t="s">
        <v>913</v>
      </c>
    </row>
    <row r="20" spans="1:18" ht="79.8" thickBot="1" x14ac:dyDescent="0.35">
      <c r="A20" s="225">
        <v>23</v>
      </c>
      <c r="B20" s="252" t="s">
        <v>921</v>
      </c>
      <c r="C20" s="253"/>
      <c r="D20" s="253"/>
      <c r="E20" s="253"/>
      <c r="F20" s="253"/>
      <c r="G20" s="235" t="s">
        <v>922</v>
      </c>
      <c r="H20" s="235"/>
      <c r="I20" s="219" t="s">
        <v>741</v>
      </c>
      <c r="J20" s="220">
        <v>12</v>
      </c>
      <c r="K20" s="221">
        <v>15500</v>
      </c>
      <c r="L20" s="222"/>
      <c r="M20" s="220" t="s">
        <v>911</v>
      </c>
      <c r="N20" s="226">
        <v>0.33333333333333331</v>
      </c>
      <c r="O20" s="226">
        <v>0.33333333333333331</v>
      </c>
      <c r="P20" s="226">
        <v>0.33333333333333331</v>
      </c>
      <c r="Q20" s="234">
        <v>1</v>
      </c>
      <c r="R20" s="224" t="s">
        <v>913</v>
      </c>
    </row>
    <row r="21" spans="1:18" ht="93" thickBot="1" x14ac:dyDescent="0.35">
      <c r="A21" s="225">
        <v>24</v>
      </c>
      <c r="B21" s="252" t="s">
        <v>923</v>
      </c>
      <c r="C21" s="253"/>
      <c r="D21" s="253"/>
      <c r="E21" s="253"/>
      <c r="F21" s="253"/>
      <c r="G21" s="235"/>
      <c r="H21" s="235"/>
      <c r="I21" s="219" t="s">
        <v>741</v>
      </c>
      <c r="J21" s="220">
        <v>12</v>
      </c>
      <c r="K21" s="221">
        <v>0</v>
      </c>
      <c r="L21" s="222"/>
      <c r="M21" s="220" t="s">
        <v>911</v>
      </c>
      <c r="N21" s="226" t="s">
        <v>912</v>
      </c>
      <c r="O21" s="227" t="s">
        <v>912</v>
      </c>
      <c r="P21" s="227" t="s">
        <v>912</v>
      </c>
      <c r="Q21" s="234">
        <v>0</v>
      </c>
      <c r="R21" s="224" t="s">
        <v>913</v>
      </c>
    </row>
    <row r="22" spans="1:18" ht="79.8" thickBot="1" x14ac:dyDescent="0.35">
      <c r="A22" s="225">
        <v>25</v>
      </c>
      <c r="B22" s="252" t="s">
        <v>622</v>
      </c>
      <c r="C22" s="253"/>
      <c r="D22" s="253"/>
      <c r="E22" s="253"/>
      <c r="F22" s="253"/>
      <c r="G22" s="235"/>
      <c r="H22" s="235"/>
      <c r="I22" s="219" t="s">
        <v>741</v>
      </c>
      <c r="J22" s="220">
        <v>12</v>
      </c>
      <c r="K22" s="221">
        <v>6000</v>
      </c>
      <c r="L22" s="222"/>
      <c r="M22" s="220" t="s">
        <v>911</v>
      </c>
      <c r="N22" s="226">
        <v>0.33333333333333331</v>
      </c>
      <c r="O22" s="226">
        <v>0.33333333333333331</v>
      </c>
      <c r="P22" s="226">
        <v>0.33333333333333331</v>
      </c>
      <c r="Q22" s="234">
        <v>1</v>
      </c>
      <c r="R22" s="224" t="s">
        <v>913</v>
      </c>
    </row>
    <row r="23" spans="1:18" ht="79.8" thickBot="1" x14ac:dyDescent="0.35">
      <c r="A23" s="225">
        <v>26</v>
      </c>
      <c r="B23" s="252" t="s">
        <v>924</v>
      </c>
      <c r="C23" s="253"/>
      <c r="D23" s="253"/>
      <c r="E23" s="253"/>
      <c r="F23" s="253"/>
      <c r="G23" s="235" t="s">
        <v>924</v>
      </c>
      <c r="H23" s="235"/>
      <c r="I23" s="219" t="s">
        <v>741</v>
      </c>
      <c r="J23" s="220">
        <v>12</v>
      </c>
      <c r="K23" s="221">
        <v>1000</v>
      </c>
      <c r="L23" s="222"/>
      <c r="M23" s="220" t="s">
        <v>911</v>
      </c>
      <c r="N23" s="226">
        <v>0.33333333333333331</v>
      </c>
      <c r="O23" s="226">
        <v>0.33333333333333331</v>
      </c>
      <c r="P23" s="226">
        <v>0.33333333333333331</v>
      </c>
      <c r="Q23" s="234">
        <v>1</v>
      </c>
      <c r="R23" s="224" t="s">
        <v>913</v>
      </c>
    </row>
    <row r="24" spans="1:18" ht="93" thickBot="1" x14ac:dyDescent="0.35">
      <c r="A24" s="225">
        <v>27</v>
      </c>
      <c r="B24" s="252" t="s">
        <v>925</v>
      </c>
      <c r="C24" s="253"/>
      <c r="D24" s="253"/>
      <c r="E24" s="253"/>
      <c r="F24" s="253"/>
      <c r="G24" s="235" t="s">
        <v>926</v>
      </c>
      <c r="H24" s="235"/>
      <c r="I24" s="219" t="s">
        <v>749</v>
      </c>
      <c r="J24" s="220">
        <v>12</v>
      </c>
      <c r="K24" s="221">
        <v>80000</v>
      </c>
      <c r="L24" s="222"/>
      <c r="M24" s="220" t="s">
        <v>911</v>
      </c>
      <c r="N24" s="226">
        <v>0.33333333333333331</v>
      </c>
      <c r="O24" s="226">
        <v>0.33333333333333331</v>
      </c>
      <c r="P24" s="226">
        <v>0.33333333333333331</v>
      </c>
      <c r="Q24" s="234">
        <v>1</v>
      </c>
      <c r="R24" s="224" t="s">
        <v>913</v>
      </c>
    </row>
    <row r="25" spans="1:18" ht="79.8" thickBot="1" x14ac:dyDescent="0.35">
      <c r="A25" s="225">
        <v>28</v>
      </c>
      <c r="B25" s="254" t="s">
        <v>748</v>
      </c>
      <c r="C25" s="255"/>
      <c r="D25" s="255"/>
      <c r="E25" s="255"/>
      <c r="F25" s="255"/>
      <c r="G25" s="235"/>
      <c r="H25" s="235"/>
      <c r="I25" s="219" t="s">
        <v>749</v>
      </c>
      <c r="J25" s="220">
        <v>12</v>
      </c>
      <c r="K25" s="221">
        <v>250000</v>
      </c>
      <c r="L25" s="222"/>
      <c r="M25" s="220" t="s">
        <v>911</v>
      </c>
      <c r="N25" s="226">
        <v>0.33333333333333331</v>
      </c>
      <c r="O25" s="226">
        <v>0.33333333333333331</v>
      </c>
      <c r="P25" s="226">
        <v>0.33333333333333331</v>
      </c>
      <c r="Q25" s="234">
        <v>1</v>
      </c>
      <c r="R25" s="224" t="s">
        <v>913</v>
      </c>
    </row>
    <row r="26" spans="1:18" ht="79.8" thickBot="1" x14ac:dyDescent="0.35">
      <c r="A26" s="225">
        <v>29</v>
      </c>
      <c r="B26" s="254" t="s">
        <v>467</v>
      </c>
      <c r="C26" s="255"/>
      <c r="D26" s="256"/>
      <c r="E26" s="255"/>
      <c r="F26" s="255"/>
      <c r="G26" s="235" t="s">
        <v>927</v>
      </c>
      <c r="H26" s="235"/>
      <c r="I26" s="219" t="s">
        <v>749</v>
      </c>
      <c r="J26" s="220">
        <v>12</v>
      </c>
      <c r="K26" s="221">
        <v>180000</v>
      </c>
      <c r="L26" s="222"/>
      <c r="M26" s="220" t="s">
        <v>911</v>
      </c>
      <c r="N26" s="226">
        <v>0.33333333333333331</v>
      </c>
      <c r="O26" s="226">
        <v>0.33333333333333331</v>
      </c>
      <c r="P26" s="226">
        <v>0.33333333333333331</v>
      </c>
      <c r="Q26" s="234">
        <v>1</v>
      </c>
      <c r="R26" s="224" t="s">
        <v>913</v>
      </c>
    </row>
    <row r="27" spans="1:18" ht="369.6" x14ac:dyDescent="0.3">
      <c r="A27" s="1131">
        <v>30</v>
      </c>
      <c r="B27" s="1151" t="s">
        <v>928</v>
      </c>
      <c r="C27" s="257"/>
      <c r="D27" s="258" t="s">
        <v>929</v>
      </c>
      <c r="E27" s="257" t="s">
        <v>930</v>
      </c>
      <c r="F27" s="259" t="s">
        <v>931</v>
      </c>
      <c r="G27" s="260" t="s">
        <v>932</v>
      </c>
      <c r="H27" s="261" t="s">
        <v>933</v>
      </c>
      <c r="I27" s="262" t="s">
        <v>749</v>
      </c>
      <c r="J27" s="263">
        <v>12</v>
      </c>
      <c r="K27" s="1125">
        <v>300000</v>
      </c>
      <c r="L27" s="264"/>
      <c r="M27" s="263" t="s">
        <v>911</v>
      </c>
      <c r="N27" s="265">
        <v>0.33333333333333331</v>
      </c>
      <c r="O27" s="265">
        <v>0.33333333333333331</v>
      </c>
      <c r="P27" s="265">
        <v>0.33333333333333331</v>
      </c>
      <c r="Q27" s="266">
        <v>1</v>
      </c>
      <c r="R27" s="267" t="s">
        <v>913</v>
      </c>
    </row>
    <row r="28" spans="1:18" ht="370.2" thickBot="1" x14ac:dyDescent="0.35">
      <c r="A28" s="1122"/>
      <c r="B28" s="1152"/>
      <c r="C28" s="268"/>
      <c r="D28" s="269" t="s">
        <v>929</v>
      </c>
      <c r="E28" s="270" t="s">
        <v>930</v>
      </c>
      <c r="F28" s="270" t="s">
        <v>934</v>
      </c>
      <c r="G28" s="271" t="s">
        <v>935</v>
      </c>
      <c r="H28" s="272" t="s">
        <v>936</v>
      </c>
      <c r="I28" s="273" t="s">
        <v>749</v>
      </c>
      <c r="J28" s="274">
        <v>12</v>
      </c>
      <c r="K28" s="1126"/>
      <c r="L28" s="248"/>
      <c r="M28" s="274" t="s">
        <v>911</v>
      </c>
      <c r="N28" s="223">
        <v>0.28333333333333333</v>
      </c>
      <c r="O28" s="223">
        <v>0.28333333333333333</v>
      </c>
      <c r="P28" s="223">
        <v>0.28333333333333333</v>
      </c>
      <c r="Q28" s="275">
        <v>0.85</v>
      </c>
      <c r="R28" s="276" t="s">
        <v>913</v>
      </c>
    </row>
    <row r="29" spans="1:18" ht="370.2" thickBot="1" x14ac:dyDescent="0.35">
      <c r="A29" s="1121">
        <v>31</v>
      </c>
      <c r="B29" s="1137" t="s">
        <v>937</v>
      </c>
      <c r="C29" s="277"/>
      <c r="D29" s="278" t="s">
        <v>929</v>
      </c>
      <c r="E29" s="279" t="s">
        <v>930</v>
      </c>
      <c r="F29" s="280" t="s">
        <v>938</v>
      </c>
      <c r="G29" s="281" t="s">
        <v>939</v>
      </c>
      <c r="H29" s="272" t="s">
        <v>940</v>
      </c>
      <c r="I29" s="282" t="s">
        <v>749</v>
      </c>
      <c r="J29" s="283">
        <v>12</v>
      </c>
      <c r="K29" s="1139">
        <v>300000</v>
      </c>
      <c r="L29" s="284"/>
      <c r="M29" s="283" t="s">
        <v>911</v>
      </c>
      <c r="N29" s="265">
        <v>0.28333333333333333</v>
      </c>
      <c r="O29" s="265">
        <v>0.28333333333333333</v>
      </c>
      <c r="P29" s="265">
        <v>0.28333333333333333</v>
      </c>
      <c r="Q29" s="266">
        <v>0.85</v>
      </c>
      <c r="R29" s="285" t="s">
        <v>913</v>
      </c>
    </row>
    <row r="30" spans="1:18" ht="370.2" thickBot="1" x14ac:dyDescent="0.35">
      <c r="A30" s="1122"/>
      <c r="B30" s="1138"/>
      <c r="C30" s="286"/>
      <c r="D30" s="287" t="s">
        <v>929</v>
      </c>
      <c r="E30" s="286" t="s">
        <v>930</v>
      </c>
      <c r="F30" s="288" t="s">
        <v>931</v>
      </c>
      <c r="G30" s="289" t="s">
        <v>932</v>
      </c>
      <c r="H30" s="261" t="s">
        <v>941</v>
      </c>
      <c r="I30" s="290" t="s">
        <v>749</v>
      </c>
      <c r="J30" s="274">
        <v>12</v>
      </c>
      <c r="K30" s="1140"/>
      <c r="L30" s="291"/>
      <c r="M30" s="274" t="s">
        <v>911</v>
      </c>
      <c r="N30" s="223">
        <v>0.33333333333333331</v>
      </c>
      <c r="O30" s="223">
        <v>0.33333333333333331</v>
      </c>
      <c r="P30" s="223">
        <v>0.33333333333333331</v>
      </c>
      <c r="Q30" s="275">
        <v>1</v>
      </c>
      <c r="R30" s="276" t="s">
        <v>913</v>
      </c>
    </row>
    <row r="31" spans="1:18" ht="224.4" x14ac:dyDescent="0.3">
      <c r="A31" s="292">
        <v>32</v>
      </c>
      <c r="B31" s="1141" t="s">
        <v>942</v>
      </c>
      <c r="C31" s="293"/>
      <c r="D31" s="1143" t="s">
        <v>929</v>
      </c>
      <c r="E31" s="294" t="s">
        <v>943</v>
      </c>
      <c r="F31" s="294" t="s">
        <v>944</v>
      </c>
      <c r="G31" s="295" t="s">
        <v>945</v>
      </c>
      <c r="H31" s="261" t="s">
        <v>946</v>
      </c>
      <c r="I31" s="296" t="s">
        <v>947</v>
      </c>
      <c r="J31" s="297">
        <v>12</v>
      </c>
      <c r="K31" s="1125">
        <v>170000</v>
      </c>
      <c r="L31" s="298"/>
      <c r="M31" s="299" t="s">
        <v>911</v>
      </c>
      <c r="N31" s="300">
        <v>0.33333333333333331</v>
      </c>
      <c r="O31" s="300">
        <v>0.33333333333333331</v>
      </c>
      <c r="P31" s="300">
        <v>0.33333333333333331</v>
      </c>
      <c r="Q31" s="301">
        <v>1</v>
      </c>
      <c r="R31" s="302" t="s">
        <v>913</v>
      </c>
    </row>
    <row r="32" spans="1:18" ht="159" thickBot="1" x14ac:dyDescent="0.35">
      <c r="A32" s="303"/>
      <c r="B32" s="1142"/>
      <c r="C32" s="304"/>
      <c r="D32" s="1144"/>
      <c r="E32" s="305" t="s">
        <v>943</v>
      </c>
      <c r="F32" s="305" t="s">
        <v>948</v>
      </c>
      <c r="G32" s="306" t="s">
        <v>949</v>
      </c>
      <c r="H32" s="272" t="s">
        <v>950</v>
      </c>
      <c r="I32" s="307" t="s">
        <v>749</v>
      </c>
      <c r="J32" s="308">
        <v>12</v>
      </c>
      <c r="K32" s="1126"/>
      <c r="L32" s="248"/>
      <c r="M32" s="274"/>
      <c r="N32" s="309">
        <v>0.16666666666666666</v>
      </c>
      <c r="O32" s="309">
        <v>0.16666666666666666</v>
      </c>
      <c r="P32" s="309">
        <v>0.16666666666666666</v>
      </c>
      <c r="Q32" s="310">
        <v>0.5</v>
      </c>
      <c r="R32" s="276"/>
    </row>
    <row r="33" spans="1:18" ht="93" thickBot="1" x14ac:dyDescent="0.35">
      <c r="A33" s="1131">
        <v>33</v>
      </c>
      <c r="B33" s="1132" t="s">
        <v>951</v>
      </c>
      <c r="C33" s="311"/>
      <c r="D33" s="312"/>
      <c r="E33" s="313"/>
      <c r="F33" s="314"/>
      <c r="G33" s="315" t="s">
        <v>952</v>
      </c>
      <c r="H33" s="316"/>
      <c r="I33" s="317" t="s">
        <v>749</v>
      </c>
      <c r="J33" s="318">
        <v>12</v>
      </c>
      <c r="K33" s="1134">
        <v>1910100</v>
      </c>
      <c r="L33" s="264"/>
      <c r="M33" s="318" t="s">
        <v>911</v>
      </c>
      <c r="N33" s="309">
        <v>0.33333333333333331</v>
      </c>
      <c r="O33" s="309">
        <v>0.33333333333333331</v>
      </c>
      <c r="P33" s="309">
        <v>0.33333333333333331</v>
      </c>
      <c r="Q33" s="301"/>
      <c r="R33" s="319" t="s">
        <v>913</v>
      </c>
    </row>
    <row r="34" spans="1:18" ht="224.4" x14ac:dyDescent="0.3">
      <c r="A34" s="1131"/>
      <c r="B34" s="1132"/>
      <c r="C34" s="320"/>
      <c r="D34" s="1135" t="s">
        <v>929</v>
      </c>
      <c r="E34" s="321" t="s">
        <v>953</v>
      </c>
      <c r="F34" s="321" t="s">
        <v>954</v>
      </c>
      <c r="G34" s="322" t="s">
        <v>932</v>
      </c>
      <c r="H34" s="261" t="s">
        <v>955</v>
      </c>
      <c r="I34" s="323" t="s">
        <v>749</v>
      </c>
      <c r="J34" s="324">
        <v>12</v>
      </c>
      <c r="K34" s="1134"/>
      <c r="L34" s="264"/>
      <c r="M34" s="263" t="s">
        <v>911</v>
      </c>
      <c r="N34" s="325">
        <v>0.33333333333333331</v>
      </c>
      <c r="O34" s="325">
        <v>0.33333333333333331</v>
      </c>
      <c r="P34" s="325">
        <v>0.33333333333333331</v>
      </c>
      <c r="Q34" s="326">
        <v>1</v>
      </c>
      <c r="R34" s="267" t="s">
        <v>913</v>
      </c>
    </row>
    <row r="35" spans="1:18" ht="145.80000000000001" thickBot="1" x14ac:dyDescent="0.35">
      <c r="A35" s="1131"/>
      <c r="B35" s="1133"/>
      <c r="C35" s="320"/>
      <c r="D35" s="1136"/>
      <c r="E35" s="327" t="s">
        <v>953</v>
      </c>
      <c r="F35" s="327" t="s">
        <v>956</v>
      </c>
      <c r="G35" s="328" t="s">
        <v>957</v>
      </c>
      <c r="H35" s="328" t="s">
        <v>958</v>
      </c>
      <c r="I35" s="329" t="s">
        <v>749</v>
      </c>
      <c r="J35" s="330">
        <v>12</v>
      </c>
      <c r="K35" s="1126"/>
      <c r="L35" s="248"/>
      <c r="M35" s="263" t="s">
        <v>911</v>
      </c>
      <c r="N35" s="309">
        <v>0.31666666666666665</v>
      </c>
      <c r="O35" s="309">
        <v>0.31666666666666665</v>
      </c>
      <c r="P35" s="309">
        <v>0.31666666666666665</v>
      </c>
      <c r="Q35" s="310">
        <v>0.95</v>
      </c>
      <c r="R35" s="267" t="s">
        <v>913</v>
      </c>
    </row>
    <row r="36" spans="1:18" ht="79.8" thickBot="1" x14ac:dyDescent="0.35">
      <c r="A36" s="1121">
        <v>34</v>
      </c>
      <c r="B36" s="1123" t="s">
        <v>959</v>
      </c>
      <c r="C36" s="331"/>
      <c r="D36" s="331"/>
      <c r="E36" s="331"/>
      <c r="F36" s="331"/>
      <c r="G36" s="332"/>
      <c r="H36" s="332"/>
      <c r="I36" s="333" t="s">
        <v>749</v>
      </c>
      <c r="J36" s="299">
        <v>12</v>
      </c>
      <c r="K36" s="1125">
        <v>50000</v>
      </c>
      <c r="L36" s="298"/>
      <c r="M36" s="299" t="s">
        <v>911</v>
      </c>
      <c r="N36" s="226"/>
      <c r="O36" s="226"/>
      <c r="P36" s="226"/>
      <c r="Q36" s="334"/>
      <c r="R36" s="302" t="s">
        <v>913</v>
      </c>
    </row>
    <row r="37" spans="1:18" ht="317.39999999999998" thickBot="1" x14ac:dyDescent="0.35">
      <c r="A37" s="1122"/>
      <c r="B37" s="1124"/>
      <c r="C37" s="335"/>
      <c r="D37" s="336" t="s">
        <v>960</v>
      </c>
      <c r="E37" s="336" t="s">
        <v>961</v>
      </c>
      <c r="F37" s="337" t="s">
        <v>962</v>
      </c>
      <c r="G37" s="338" t="s">
        <v>963</v>
      </c>
      <c r="H37" s="328" t="s">
        <v>964</v>
      </c>
      <c r="I37" s="338" t="s">
        <v>749</v>
      </c>
      <c r="J37" s="220">
        <v>12</v>
      </c>
      <c r="K37" s="1126"/>
      <c r="L37" s="248"/>
      <c r="M37" s="220" t="s">
        <v>911</v>
      </c>
      <c r="N37" s="309">
        <v>0.33333333333333331</v>
      </c>
      <c r="O37" s="309">
        <v>0.33333333333333331</v>
      </c>
      <c r="P37" s="309">
        <v>0.33333333333333331</v>
      </c>
      <c r="Q37" s="275">
        <v>1</v>
      </c>
      <c r="R37" s="224" t="s">
        <v>913</v>
      </c>
    </row>
    <row r="38" spans="1:18" ht="317.39999999999998" thickBot="1" x14ac:dyDescent="0.35">
      <c r="A38" s="215">
        <v>35</v>
      </c>
      <c r="B38" s="339" t="s">
        <v>965</v>
      </c>
      <c r="C38" s="340"/>
      <c r="D38" s="341" t="s">
        <v>960</v>
      </c>
      <c r="E38" s="341" t="s">
        <v>961</v>
      </c>
      <c r="F38" s="342" t="s">
        <v>962</v>
      </c>
      <c r="G38" s="343" t="s">
        <v>966</v>
      </c>
      <c r="H38" s="328" t="s">
        <v>967</v>
      </c>
      <c r="I38" s="323" t="s">
        <v>749</v>
      </c>
      <c r="J38" s="324">
        <v>12</v>
      </c>
      <c r="K38" s="221">
        <v>120000</v>
      </c>
      <c r="L38" s="264"/>
      <c r="M38" s="318" t="s">
        <v>911</v>
      </c>
      <c r="N38" s="309">
        <v>0.33333333333333331</v>
      </c>
      <c r="O38" s="309">
        <v>0.33333333333333331</v>
      </c>
      <c r="P38" s="309">
        <v>0.33333333333333331</v>
      </c>
      <c r="Q38" s="344">
        <v>1</v>
      </c>
      <c r="R38" s="267" t="s">
        <v>913</v>
      </c>
    </row>
    <row r="39" spans="1:18" ht="79.8" thickBot="1" x14ac:dyDescent="0.35">
      <c r="A39" s="1127">
        <v>36</v>
      </c>
      <c r="B39" s="1128" t="s">
        <v>968</v>
      </c>
      <c r="C39" s="345"/>
      <c r="D39" s="345"/>
      <c r="E39" s="345"/>
      <c r="F39" s="345"/>
      <c r="G39" s="281" t="s">
        <v>969</v>
      </c>
      <c r="H39" s="346"/>
      <c r="I39" s="282" t="s">
        <v>749</v>
      </c>
      <c r="J39" s="283">
        <v>12</v>
      </c>
      <c r="K39" s="347">
        <v>50000</v>
      </c>
      <c r="L39" s="348"/>
      <c r="M39" s="283" t="s">
        <v>911</v>
      </c>
      <c r="N39" s="349">
        <v>0.33333333333333331</v>
      </c>
      <c r="O39" s="349">
        <v>0.33333333333333331</v>
      </c>
      <c r="P39" s="349">
        <v>0.33333333333333331</v>
      </c>
      <c r="Q39" s="350">
        <v>1</v>
      </c>
      <c r="R39" s="285" t="s">
        <v>913</v>
      </c>
    </row>
    <row r="40" spans="1:18" ht="79.8" thickBot="1" x14ac:dyDescent="0.35">
      <c r="A40" s="1127"/>
      <c r="B40" s="1129"/>
      <c r="C40" s="351"/>
      <c r="D40" s="351"/>
      <c r="E40" s="351"/>
      <c r="F40" s="351"/>
      <c r="G40" s="260" t="s">
        <v>970</v>
      </c>
      <c r="H40" s="261"/>
      <c r="I40" s="262" t="s">
        <v>749</v>
      </c>
      <c r="J40" s="263">
        <v>12</v>
      </c>
      <c r="K40" s="221">
        <v>50000</v>
      </c>
      <c r="L40" s="264"/>
      <c r="M40" s="318" t="s">
        <v>911</v>
      </c>
      <c r="N40" s="352">
        <v>0.33333333333333331</v>
      </c>
      <c r="O40" s="352">
        <v>0.33333333333333331</v>
      </c>
      <c r="P40" s="352">
        <v>0.33333333333333331</v>
      </c>
      <c r="Q40" s="353">
        <v>1</v>
      </c>
      <c r="R40" s="319" t="s">
        <v>913</v>
      </c>
    </row>
    <row r="41" spans="1:18" ht="79.8" thickBot="1" x14ac:dyDescent="0.35">
      <c r="A41" s="1127"/>
      <c r="B41" s="1129"/>
      <c r="C41" s="351"/>
      <c r="D41" s="351"/>
      <c r="E41" s="351"/>
      <c r="F41" s="351"/>
      <c r="G41" s="260" t="s">
        <v>971</v>
      </c>
      <c r="H41" s="261"/>
      <c r="I41" s="262" t="s">
        <v>749</v>
      </c>
      <c r="J41" s="263">
        <v>12</v>
      </c>
      <c r="K41" s="221">
        <v>50000</v>
      </c>
      <c r="L41" s="264"/>
      <c r="M41" s="263" t="s">
        <v>911</v>
      </c>
      <c r="N41" s="352">
        <v>0.33333333333333331</v>
      </c>
      <c r="O41" s="352">
        <v>0.33333333333333331</v>
      </c>
      <c r="P41" s="352">
        <v>0.33333333333333331</v>
      </c>
      <c r="Q41" s="353">
        <v>1</v>
      </c>
      <c r="R41" s="267" t="s">
        <v>913</v>
      </c>
    </row>
    <row r="42" spans="1:18" ht="79.8" thickBot="1" x14ac:dyDescent="0.35">
      <c r="A42" s="1127"/>
      <c r="B42" s="1129"/>
      <c r="C42" s="351"/>
      <c r="D42" s="351"/>
      <c r="E42" s="351"/>
      <c r="F42" s="351"/>
      <c r="G42" s="260" t="s">
        <v>972</v>
      </c>
      <c r="H42" s="261"/>
      <c r="I42" s="262" t="s">
        <v>749</v>
      </c>
      <c r="J42" s="263">
        <v>12</v>
      </c>
      <c r="K42" s="221">
        <v>50000</v>
      </c>
      <c r="L42" s="264"/>
      <c r="M42" s="263" t="s">
        <v>911</v>
      </c>
      <c r="N42" s="300">
        <v>0.33333333333333331</v>
      </c>
      <c r="O42" s="300">
        <v>0.33333333333333331</v>
      </c>
      <c r="P42" s="300">
        <v>0.33333333333333331</v>
      </c>
      <c r="Q42" s="354">
        <v>1</v>
      </c>
      <c r="R42" s="267" t="s">
        <v>913</v>
      </c>
    </row>
    <row r="43" spans="1:18" ht="79.8" thickBot="1" x14ac:dyDescent="0.35">
      <c r="A43" s="1127"/>
      <c r="B43" s="1129"/>
      <c r="C43" s="351"/>
      <c r="D43" s="351"/>
      <c r="E43" s="351"/>
      <c r="F43" s="351"/>
      <c r="G43" s="260" t="s">
        <v>973</v>
      </c>
      <c r="H43" s="261"/>
      <c r="I43" s="262" t="s">
        <v>749</v>
      </c>
      <c r="J43" s="263">
        <v>12</v>
      </c>
      <c r="K43" s="221">
        <v>50000</v>
      </c>
      <c r="L43" s="264"/>
      <c r="M43" s="263" t="s">
        <v>911</v>
      </c>
      <c r="N43" s="352">
        <v>0.33333333333333331</v>
      </c>
      <c r="O43" s="352">
        <v>0.33333333333333331</v>
      </c>
      <c r="P43" s="352">
        <v>0.33333333333333331</v>
      </c>
      <c r="Q43" s="353">
        <v>1</v>
      </c>
      <c r="R43" s="267" t="s">
        <v>913</v>
      </c>
    </row>
    <row r="44" spans="1:18" ht="79.8" thickBot="1" x14ac:dyDescent="0.35">
      <c r="A44" s="1127"/>
      <c r="B44" s="1129"/>
      <c r="C44" s="351"/>
      <c r="D44" s="351"/>
      <c r="E44" s="351"/>
      <c r="F44" s="351"/>
      <c r="G44" s="260" t="s">
        <v>974</v>
      </c>
      <c r="H44" s="261"/>
      <c r="I44" s="262" t="s">
        <v>749</v>
      </c>
      <c r="J44" s="263">
        <v>12</v>
      </c>
      <c r="K44" s="221">
        <v>50000</v>
      </c>
      <c r="L44" s="264"/>
      <c r="M44" s="263" t="s">
        <v>911</v>
      </c>
      <c r="N44" s="352">
        <v>0.33333333333333331</v>
      </c>
      <c r="O44" s="352">
        <v>0.33333333333333331</v>
      </c>
      <c r="P44" s="352">
        <v>0.33333333333333331</v>
      </c>
      <c r="Q44" s="353">
        <v>1</v>
      </c>
      <c r="R44" s="267" t="s">
        <v>913</v>
      </c>
    </row>
    <row r="45" spans="1:18" ht="79.8" thickBot="1" x14ac:dyDescent="0.35">
      <c r="A45" s="1127"/>
      <c r="B45" s="1129"/>
      <c r="C45" s="351"/>
      <c r="D45" s="351"/>
      <c r="E45" s="351"/>
      <c r="F45" s="351"/>
      <c r="G45" s="260" t="s">
        <v>975</v>
      </c>
      <c r="H45" s="261"/>
      <c r="I45" s="262" t="s">
        <v>749</v>
      </c>
      <c r="J45" s="263">
        <v>12</v>
      </c>
      <c r="K45" s="221">
        <v>50000</v>
      </c>
      <c r="L45" s="264"/>
      <c r="M45" s="263" t="s">
        <v>911</v>
      </c>
      <c r="N45" s="352">
        <v>0.33333333333333331</v>
      </c>
      <c r="O45" s="352">
        <v>0.33333333333333331</v>
      </c>
      <c r="P45" s="352">
        <v>0.33333333333333331</v>
      </c>
      <c r="Q45" s="353">
        <v>1</v>
      </c>
      <c r="R45" s="267" t="s">
        <v>913</v>
      </c>
    </row>
    <row r="46" spans="1:18" ht="79.8" thickBot="1" x14ac:dyDescent="0.35">
      <c r="A46" s="1127"/>
      <c r="B46" s="1129"/>
      <c r="C46" s="351"/>
      <c r="D46" s="351"/>
      <c r="E46" s="351"/>
      <c r="F46" s="351"/>
      <c r="G46" s="260" t="s">
        <v>976</v>
      </c>
      <c r="H46" s="261"/>
      <c r="I46" s="262" t="s">
        <v>749</v>
      </c>
      <c r="J46" s="263">
        <v>12</v>
      </c>
      <c r="K46" s="221">
        <v>50000</v>
      </c>
      <c r="L46" s="264"/>
      <c r="M46" s="263" t="s">
        <v>911</v>
      </c>
      <c r="N46" s="352">
        <v>0.33333333333333331</v>
      </c>
      <c r="O46" s="352">
        <v>0.33333333333333331</v>
      </c>
      <c r="P46" s="352">
        <v>0.33333333333333331</v>
      </c>
      <c r="Q46" s="353">
        <v>1</v>
      </c>
      <c r="R46" s="267" t="s">
        <v>913</v>
      </c>
    </row>
    <row r="47" spans="1:18" ht="79.8" thickBot="1" x14ac:dyDescent="0.35">
      <c r="A47" s="1127"/>
      <c r="B47" s="1130"/>
      <c r="C47" s="355"/>
      <c r="D47" s="355"/>
      <c r="E47" s="355"/>
      <c r="F47" s="355"/>
      <c r="G47" s="289" t="s">
        <v>977</v>
      </c>
      <c r="H47" s="356"/>
      <c r="I47" s="290" t="s">
        <v>749</v>
      </c>
      <c r="J47" s="274">
        <v>12</v>
      </c>
      <c r="K47" s="221">
        <v>50000</v>
      </c>
      <c r="L47" s="248"/>
      <c r="M47" s="274" t="s">
        <v>911</v>
      </c>
      <c r="N47" s="309">
        <v>0.33333333333333331</v>
      </c>
      <c r="O47" s="309">
        <v>0.33333333333333331</v>
      </c>
      <c r="P47" s="309">
        <v>0.33333333333333331</v>
      </c>
      <c r="Q47" s="357">
        <v>1</v>
      </c>
      <c r="R47" s="276" t="s">
        <v>913</v>
      </c>
    </row>
    <row r="48" spans="1:18" ht="79.8" thickBot="1" x14ac:dyDescent="0.35">
      <c r="A48" s="225">
        <v>37</v>
      </c>
      <c r="B48" s="255" t="s">
        <v>978</v>
      </c>
      <c r="C48" s="255"/>
      <c r="D48" s="255"/>
      <c r="E48" s="255"/>
      <c r="F48" s="255"/>
      <c r="G48" s="219" t="s">
        <v>979</v>
      </c>
      <c r="H48" s="338"/>
      <c r="I48" s="338" t="s">
        <v>749</v>
      </c>
      <c r="J48" s="247">
        <v>12</v>
      </c>
      <c r="K48" s="347">
        <v>8170</v>
      </c>
      <c r="L48" s="358"/>
      <c r="M48" s="220" t="s">
        <v>911</v>
      </c>
      <c r="N48" s="223">
        <v>0.33333333333333331</v>
      </c>
      <c r="O48" s="223">
        <v>0.33333333333333331</v>
      </c>
      <c r="P48" s="223">
        <v>0.33333333333333331</v>
      </c>
      <c r="Q48" s="275">
        <v>1</v>
      </c>
      <c r="R48" s="224" t="s">
        <v>913</v>
      </c>
    </row>
    <row r="49" spans="1:18" ht="317.39999999999998" thickBot="1" x14ac:dyDescent="0.35">
      <c r="A49" s="225">
        <v>38</v>
      </c>
      <c r="B49" s="255" t="s">
        <v>980</v>
      </c>
      <c r="C49" s="255"/>
      <c r="D49" s="255" t="s">
        <v>960</v>
      </c>
      <c r="E49" s="255" t="s">
        <v>961</v>
      </c>
      <c r="F49" s="255" t="s">
        <v>962</v>
      </c>
      <c r="G49" s="235"/>
      <c r="H49" s="359"/>
      <c r="I49" s="338" t="s">
        <v>749</v>
      </c>
      <c r="J49" s="247">
        <v>12</v>
      </c>
      <c r="K49" s="221">
        <v>150000</v>
      </c>
      <c r="L49" s="222"/>
      <c r="M49" s="220" t="s">
        <v>911</v>
      </c>
      <c r="N49" s="309">
        <v>0.33333333333333331</v>
      </c>
      <c r="O49" s="309">
        <v>0.33333333333333331</v>
      </c>
      <c r="P49" s="309">
        <v>0.33333333333333331</v>
      </c>
      <c r="Q49" s="275">
        <v>1</v>
      </c>
      <c r="R49" s="224" t="s">
        <v>913</v>
      </c>
    </row>
    <row r="50" spans="1:18" ht="317.39999999999998" thickBot="1" x14ac:dyDescent="0.35">
      <c r="A50" s="225">
        <v>39</v>
      </c>
      <c r="B50" s="255" t="s">
        <v>981</v>
      </c>
      <c r="C50" s="255"/>
      <c r="D50" s="255" t="s">
        <v>960</v>
      </c>
      <c r="E50" s="255" t="s">
        <v>961</v>
      </c>
      <c r="F50" s="255" t="s">
        <v>962</v>
      </c>
      <c r="G50" s="360"/>
      <c r="H50" s="361"/>
      <c r="I50" s="338" t="s">
        <v>749</v>
      </c>
      <c r="J50" s="247">
        <v>12</v>
      </c>
      <c r="K50" s="221">
        <v>150000</v>
      </c>
      <c r="L50" s="222"/>
      <c r="M50" s="220" t="s">
        <v>911</v>
      </c>
      <c r="N50" s="309">
        <v>0.33333333333333331</v>
      </c>
      <c r="O50" s="309">
        <v>0.33333333333333331</v>
      </c>
      <c r="P50" s="309">
        <v>0.33333333333333331</v>
      </c>
      <c r="Q50" s="275">
        <v>1</v>
      </c>
      <c r="R50" s="224" t="s">
        <v>913</v>
      </c>
    </row>
    <row r="51" spans="1:18" ht="79.8" thickBot="1" x14ac:dyDescent="0.35">
      <c r="A51" s="225">
        <v>42</v>
      </c>
      <c r="B51" s="255" t="s">
        <v>696</v>
      </c>
      <c r="C51" s="255"/>
      <c r="D51" s="255"/>
      <c r="E51" s="255"/>
      <c r="F51" s="255"/>
      <c r="G51" s="235" t="s">
        <v>982</v>
      </c>
      <c r="H51" s="359"/>
      <c r="I51" s="338" t="s">
        <v>749</v>
      </c>
      <c r="J51" s="247">
        <v>12</v>
      </c>
      <c r="K51" s="221">
        <v>1000</v>
      </c>
      <c r="L51" s="222"/>
      <c r="M51" s="220" t="s">
        <v>911</v>
      </c>
      <c r="N51" s="309">
        <v>0.33333333333333331</v>
      </c>
      <c r="O51" s="309">
        <v>0.33333333333333331</v>
      </c>
      <c r="P51" s="309">
        <v>0.33333333333333331</v>
      </c>
      <c r="Q51" s="275">
        <v>1</v>
      </c>
      <c r="R51" s="224" t="s">
        <v>913</v>
      </c>
    </row>
    <row r="52" spans="1:18" ht="79.8" thickBot="1" x14ac:dyDescent="0.35">
      <c r="A52" s="225">
        <v>43</v>
      </c>
      <c r="B52" s="255" t="s">
        <v>750</v>
      </c>
      <c r="C52" s="255"/>
      <c r="D52" s="255"/>
      <c r="E52" s="255"/>
      <c r="F52" s="255"/>
      <c r="G52" s="235" t="s">
        <v>983</v>
      </c>
      <c r="H52" s="359"/>
      <c r="I52" s="338" t="s">
        <v>749</v>
      </c>
      <c r="J52" s="247">
        <v>12</v>
      </c>
      <c r="K52" s="221">
        <v>5000</v>
      </c>
      <c r="L52" s="222"/>
      <c r="M52" s="220" t="s">
        <v>911</v>
      </c>
      <c r="N52" s="309">
        <v>0.33333333333333331</v>
      </c>
      <c r="O52" s="309">
        <v>0.33333333333333331</v>
      </c>
      <c r="P52" s="309">
        <v>0.33333333333333331</v>
      </c>
      <c r="Q52" s="275">
        <v>1</v>
      </c>
      <c r="R52" s="224" t="s">
        <v>913</v>
      </c>
    </row>
    <row r="53" spans="1:18" ht="79.8" thickBot="1" x14ac:dyDescent="0.35">
      <c r="A53" s="225">
        <v>45</v>
      </c>
      <c r="B53" s="255" t="s">
        <v>631</v>
      </c>
      <c r="C53" s="255"/>
      <c r="D53" s="255"/>
      <c r="E53" s="255"/>
      <c r="F53" s="255"/>
      <c r="G53" s="235" t="s">
        <v>984</v>
      </c>
      <c r="H53" s="359"/>
      <c r="I53" s="338" t="s">
        <v>749</v>
      </c>
      <c r="J53" s="247">
        <v>12</v>
      </c>
      <c r="K53" s="221">
        <v>2000</v>
      </c>
      <c r="L53" s="222"/>
      <c r="M53" s="220" t="s">
        <v>911</v>
      </c>
      <c r="N53" s="309">
        <v>0.33333333333333331</v>
      </c>
      <c r="O53" s="309">
        <v>0.33333333333333331</v>
      </c>
      <c r="P53" s="309">
        <v>0.33333333333333331</v>
      </c>
      <c r="Q53" s="275">
        <v>1</v>
      </c>
      <c r="R53" s="224" t="s">
        <v>913</v>
      </c>
    </row>
    <row r="54" spans="1:18" ht="370.2" thickBot="1" x14ac:dyDescent="0.35">
      <c r="A54" s="225">
        <v>46</v>
      </c>
      <c r="B54" s="255" t="s">
        <v>804</v>
      </c>
      <c r="C54" s="255"/>
      <c r="D54" s="255" t="s">
        <v>929</v>
      </c>
      <c r="E54" s="255" t="s">
        <v>961</v>
      </c>
      <c r="F54" s="255" t="s">
        <v>962</v>
      </c>
      <c r="G54" s="235" t="s">
        <v>985</v>
      </c>
      <c r="H54" s="359" t="s">
        <v>986</v>
      </c>
      <c r="I54" s="338" t="s">
        <v>749</v>
      </c>
      <c r="J54" s="220">
        <v>12</v>
      </c>
      <c r="K54" s="221">
        <v>50000</v>
      </c>
      <c r="L54" s="222"/>
      <c r="M54" s="220" t="s">
        <v>911</v>
      </c>
      <c r="N54" s="309">
        <v>0.33333333333333331</v>
      </c>
      <c r="O54" s="309">
        <v>0.33333333333333331</v>
      </c>
      <c r="P54" s="309">
        <v>0.33333333333333331</v>
      </c>
      <c r="Q54" s="275">
        <v>1</v>
      </c>
      <c r="R54" s="224" t="s">
        <v>913</v>
      </c>
    </row>
    <row r="55" spans="1:18" x14ac:dyDescent="0.3">
      <c r="A55" s="382"/>
      <c r="B55" s="1118"/>
      <c r="C55" s="1118"/>
      <c r="D55" s="1118"/>
      <c r="E55" s="1118"/>
      <c r="F55" s="1118"/>
      <c r="G55" s="1118"/>
      <c r="H55" s="1118"/>
      <c r="I55" s="383"/>
      <c r="J55" s="384"/>
      <c r="K55" s="385">
        <f>SUM(K9:K54)</f>
        <v>4479340</v>
      </c>
      <c r="L55" s="1119"/>
      <c r="M55" s="1119"/>
      <c r="N55" s="1119"/>
      <c r="O55" s="1119"/>
      <c r="P55" s="1119"/>
      <c r="Q55" s="1120"/>
    </row>
    <row r="56" spans="1:18" x14ac:dyDescent="0.3">
      <c r="A56" s="382"/>
      <c r="B56" s="386"/>
      <c r="C56" s="386"/>
      <c r="D56" s="386"/>
      <c r="E56" s="386"/>
      <c r="F56" s="386"/>
      <c r="G56" s="386"/>
      <c r="H56" s="386"/>
      <c r="I56" s="387"/>
      <c r="J56" s="388"/>
      <c r="K56" s="388"/>
      <c r="L56" s="389"/>
      <c r="M56" s="389"/>
      <c r="N56" s="390"/>
      <c r="O56" s="390"/>
      <c r="P56" s="390"/>
      <c r="Q56" s="389"/>
    </row>
    <row r="57" spans="1:18" x14ac:dyDescent="0.3">
      <c r="A57" s="382"/>
      <c r="B57" s="386"/>
      <c r="C57" s="386"/>
      <c r="D57" s="386"/>
      <c r="E57" s="386"/>
      <c r="F57" s="386" t="s">
        <v>987</v>
      </c>
      <c r="G57" s="386"/>
      <c r="H57" s="386"/>
      <c r="I57" s="386"/>
      <c r="J57" s="388"/>
      <c r="K57" s="388"/>
      <c r="L57" s="389"/>
      <c r="M57" s="389"/>
      <c r="N57" s="390"/>
      <c r="O57" s="390"/>
      <c r="P57" s="390"/>
      <c r="Q57" s="389"/>
    </row>
    <row r="58" spans="1:18" x14ac:dyDescent="0.3">
      <c r="A58" s="382"/>
      <c r="B58" s="386"/>
      <c r="C58" s="386"/>
      <c r="D58" s="386"/>
      <c r="E58" s="386"/>
      <c r="F58" s="386"/>
      <c r="G58" s="386"/>
      <c r="H58" s="386"/>
      <c r="I58" s="386"/>
      <c r="J58" s="388"/>
      <c r="K58" s="388"/>
      <c r="L58" s="391"/>
      <c r="M58" s="391"/>
      <c r="N58" s="390"/>
      <c r="O58" s="390"/>
      <c r="P58" s="390"/>
      <c r="Q58" s="389"/>
    </row>
    <row r="59" spans="1:18" x14ac:dyDescent="0.3">
      <c r="A59" s="382"/>
      <c r="B59" s="386"/>
      <c r="C59" s="386"/>
      <c r="D59" s="386"/>
      <c r="E59" s="386"/>
      <c r="F59" s="386"/>
      <c r="G59" s="386"/>
      <c r="H59" s="386"/>
      <c r="I59" s="386"/>
      <c r="J59" s="388"/>
      <c r="K59" s="388"/>
      <c r="L59" s="391"/>
      <c r="M59" s="389"/>
      <c r="N59" s="390"/>
      <c r="O59" s="390"/>
      <c r="P59" s="390"/>
      <c r="Q59" s="389"/>
    </row>
    <row r="60" spans="1:18" x14ac:dyDescent="0.3">
      <c r="A60" s="382"/>
      <c r="B60" s="386"/>
      <c r="C60" s="386"/>
      <c r="D60" s="386"/>
      <c r="E60" s="386"/>
      <c r="F60" s="386"/>
      <c r="G60" s="386"/>
      <c r="H60" s="386"/>
      <c r="I60" s="386"/>
      <c r="J60" s="388"/>
      <c r="K60" s="388"/>
      <c r="L60" s="391"/>
      <c r="M60" s="389"/>
      <c r="N60" s="390"/>
      <c r="O60" s="390"/>
      <c r="P60" s="390"/>
      <c r="Q60" s="389"/>
    </row>
    <row r="61" spans="1:18" x14ac:dyDescent="0.3">
      <c r="A61" s="382"/>
      <c r="B61" s="386"/>
      <c r="C61" s="386"/>
      <c r="D61" s="386"/>
      <c r="E61" s="386"/>
      <c r="F61" s="386"/>
      <c r="G61" s="386"/>
      <c r="H61" s="386"/>
      <c r="I61" s="386"/>
      <c r="J61" s="388"/>
      <c r="K61" s="388"/>
      <c r="L61" s="389"/>
      <c r="M61" s="389"/>
      <c r="N61" s="390"/>
      <c r="O61" s="390"/>
      <c r="P61" s="390"/>
      <c r="Q61" s="389"/>
    </row>
    <row r="62" spans="1:18" x14ac:dyDescent="0.3">
      <c r="A62" s="382"/>
      <c r="B62" s="386"/>
      <c r="C62" s="386"/>
      <c r="D62" s="386"/>
      <c r="E62" s="386"/>
      <c r="F62" s="386"/>
      <c r="G62" s="386"/>
      <c r="H62" s="386"/>
      <c r="I62" s="386"/>
      <c r="J62" s="388"/>
      <c r="K62" s="388"/>
      <c r="L62" s="391"/>
      <c r="M62" s="389"/>
      <c r="N62" s="390"/>
      <c r="O62" s="390"/>
      <c r="P62" s="390"/>
      <c r="Q62" s="389"/>
    </row>
    <row r="63" spans="1:18" x14ac:dyDescent="0.3">
      <c r="A63" s="382"/>
      <c r="B63" s="386"/>
      <c r="C63" s="386"/>
      <c r="D63" s="386"/>
      <c r="E63" s="386"/>
      <c r="F63" s="386"/>
      <c r="G63" s="386"/>
      <c r="H63" s="386"/>
      <c r="I63" s="386"/>
      <c r="J63" s="392" t="s">
        <v>988</v>
      </c>
      <c r="K63" s="392"/>
      <c r="L63" s="389"/>
      <c r="M63" s="393">
        <v>1999.9899999992922</v>
      </c>
      <c r="N63" s="390"/>
      <c r="O63" s="390"/>
      <c r="P63" s="390"/>
      <c r="Q63" s="389"/>
    </row>
    <row r="64" spans="1:18" x14ac:dyDescent="0.3">
      <c r="A64" s="382"/>
      <c r="B64" s="386"/>
      <c r="C64" s="386"/>
      <c r="D64" s="386"/>
      <c r="E64" s="386"/>
      <c r="F64" s="386"/>
      <c r="G64" s="386"/>
      <c r="H64" s="386"/>
      <c r="I64" s="386"/>
      <c r="J64" s="392" t="s">
        <v>989</v>
      </c>
      <c r="K64" s="392"/>
      <c r="L64" s="389"/>
      <c r="M64" s="389"/>
      <c r="N64" s="390"/>
      <c r="O64" s="390"/>
      <c r="P64" s="390"/>
      <c r="Q64" s="389"/>
    </row>
  </sheetData>
  <mergeCells count="29">
    <mergeCell ref="A4:Q4"/>
    <mergeCell ref="F1:Q1"/>
    <mergeCell ref="B3:Q3"/>
    <mergeCell ref="B5:Q5"/>
    <mergeCell ref="B6:C7"/>
    <mergeCell ref="D6:M7"/>
    <mergeCell ref="N6:Q6"/>
    <mergeCell ref="R6:R8"/>
    <mergeCell ref="N7:Q7"/>
    <mergeCell ref="A27:A28"/>
    <mergeCell ref="B27:B28"/>
    <mergeCell ref="K27:K28"/>
    <mergeCell ref="A33:A35"/>
    <mergeCell ref="B33:B35"/>
    <mergeCell ref="K33:K35"/>
    <mergeCell ref="D34:D35"/>
    <mergeCell ref="A29:A30"/>
    <mergeCell ref="B29:B30"/>
    <mergeCell ref="K29:K30"/>
    <mergeCell ref="B31:B32"/>
    <mergeCell ref="D31:D32"/>
    <mergeCell ref="K31:K32"/>
    <mergeCell ref="B55:H55"/>
    <mergeCell ref="L55:Q55"/>
    <mergeCell ref="A36:A37"/>
    <mergeCell ref="B36:B37"/>
    <mergeCell ref="K36:K37"/>
    <mergeCell ref="A39:A47"/>
    <mergeCell ref="B39:B4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99"/>
  </sheetPr>
  <dimension ref="A1:P25"/>
  <sheetViews>
    <sheetView topLeftCell="A4" workbookViewId="0">
      <pane ySplit="5" topLeftCell="A18" activePane="bottomLeft" state="frozen"/>
      <selection activeCell="A4" sqref="A4"/>
      <selection pane="bottomLeft" activeCell="I22" sqref="I22"/>
    </sheetView>
  </sheetViews>
  <sheetFormatPr baseColWidth="10" defaultRowHeight="14.4" x14ac:dyDescent="0.3"/>
  <cols>
    <col min="1" max="1" width="32.88671875" bestFit="1" customWidth="1"/>
    <col min="2" max="2" width="8.21875" bestFit="1" customWidth="1"/>
    <col min="4" max="4" width="13.5546875" bestFit="1" customWidth="1"/>
    <col min="5" max="5" width="20.88671875" bestFit="1" customWidth="1"/>
    <col min="6" max="6" width="10.77734375" bestFit="1" customWidth="1"/>
    <col min="8" max="8" width="8.21875" bestFit="1" customWidth="1"/>
    <col min="9" max="9" width="11" bestFit="1" customWidth="1"/>
    <col min="10" max="10" width="5.77734375" bestFit="1" customWidth="1"/>
    <col min="11" max="11" width="13.21875" bestFit="1" customWidth="1"/>
    <col min="12" max="12" width="4.5546875" bestFit="1" customWidth="1"/>
    <col min="13" max="15" width="5.5546875" bestFit="1" customWidth="1"/>
    <col min="16" max="16" width="30.44140625" bestFit="1" customWidth="1"/>
  </cols>
  <sheetData>
    <row r="1" spans="1:16" ht="15.6" x14ac:dyDescent="0.3">
      <c r="A1" s="1176" t="s">
        <v>179</v>
      </c>
      <c r="B1" s="1176"/>
      <c r="C1" s="1176"/>
      <c r="D1" s="1176"/>
      <c r="E1" s="1176"/>
      <c r="F1" s="1176"/>
      <c r="G1" s="1176"/>
      <c r="H1" s="1176"/>
      <c r="I1" s="1176"/>
      <c r="J1" s="1176"/>
      <c r="K1" s="1176"/>
      <c r="L1" s="1176"/>
      <c r="M1" s="1176"/>
      <c r="N1" s="1176"/>
      <c r="O1" s="1176"/>
      <c r="P1" s="1176"/>
    </row>
    <row r="2" spans="1:16" ht="15.6" x14ac:dyDescent="0.3">
      <c r="A2" s="1176"/>
      <c r="B2" s="1176"/>
      <c r="C2" s="1176"/>
      <c r="D2" s="1176"/>
      <c r="E2" s="1176"/>
      <c r="F2" s="1176"/>
      <c r="G2" s="1176"/>
      <c r="H2" s="1176"/>
      <c r="I2" s="1176"/>
      <c r="J2" s="1176"/>
      <c r="K2" s="1176"/>
      <c r="L2" s="1176"/>
      <c r="M2" s="1176"/>
      <c r="N2" s="1176"/>
      <c r="O2" s="1176"/>
      <c r="P2" s="1176"/>
    </row>
    <row r="3" spans="1:16" ht="15.6" x14ac:dyDescent="0.3">
      <c r="A3" s="1176" t="s">
        <v>180</v>
      </c>
      <c r="B3" s="1176"/>
      <c r="C3" s="1176"/>
      <c r="D3" s="1176"/>
      <c r="E3" s="1176"/>
      <c r="F3" s="1176"/>
      <c r="G3" s="1176"/>
      <c r="H3" s="1176"/>
      <c r="I3" s="1176"/>
      <c r="J3" s="1176"/>
      <c r="K3" s="1176"/>
      <c r="L3" s="1176"/>
      <c r="M3" s="1176"/>
      <c r="N3" s="1176"/>
      <c r="O3" s="1176"/>
      <c r="P3" s="1176"/>
    </row>
    <row r="4" spans="1:16" ht="15.6" x14ac:dyDescent="0.3">
      <c r="A4" s="1176" t="s">
        <v>181</v>
      </c>
      <c r="B4" s="1176"/>
      <c r="C4" s="1176"/>
      <c r="D4" s="1176"/>
      <c r="E4" s="1176"/>
      <c r="F4" s="1176"/>
      <c r="G4" s="1176"/>
      <c r="H4" s="1176"/>
      <c r="I4" s="1176"/>
      <c r="J4" s="1176"/>
      <c r="K4" s="1176"/>
      <c r="L4" s="1176"/>
      <c r="M4" s="1176"/>
      <c r="N4" s="1176"/>
      <c r="O4" s="1176"/>
      <c r="P4" s="1176"/>
    </row>
    <row r="5" spans="1:16" ht="15" thickBot="1" x14ac:dyDescent="0.35">
      <c r="A5" s="1086" t="s">
        <v>135</v>
      </c>
      <c r="B5" s="1086"/>
      <c r="C5" s="1086"/>
      <c r="D5" s="1086"/>
      <c r="E5" s="1086"/>
      <c r="F5" s="1086"/>
      <c r="G5" s="1086"/>
      <c r="H5" s="1086"/>
      <c r="I5" s="1086"/>
      <c r="J5" s="1086"/>
      <c r="K5" s="1086"/>
      <c r="L5" s="1086"/>
      <c r="M5" s="1086"/>
      <c r="N5" s="1086"/>
      <c r="O5" s="1086"/>
      <c r="P5" s="1086"/>
    </row>
    <row r="6" spans="1:16" ht="15" thickBot="1" x14ac:dyDescent="0.35">
      <c r="A6" s="1177" t="s">
        <v>2</v>
      </c>
      <c r="B6" s="1179" t="s">
        <v>137</v>
      </c>
      <c r="C6" s="1180"/>
      <c r="D6" s="1180"/>
      <c r="E6" s="1180"/>
      <c r="F6" s="1180"/>
      <c r="G6" s="1180"/>
      <c r="H6" s="1180"/>
      <c r="I6" s="1180"/>
      <c r="J6" s="1180"/>
      <c r="K6" s="1181"/>
      <c r="L6" s="1185" t="s">
        <v>182</v>
      </c>
      <c r="M6" s="1186"/>
      <c r="N6" s="1186"/>
      <c r="O6" s="1187"/>
      <c r="P6" s="1188" t="s">
        <v>5</v>
      </c>
    </row>
    <row r="7" spans="1:16" ht="15" thickBot="1" x14ac:dyDescent="0.35">
      <c r="A7" s="1178"/>
      <c r="B7" s="1182"/>
      <c r="C7" s="1183"/>
      <c r="D7" s="1183"/>
      <c r="E7" s="1183"/>
      <c r="F7" s="1183"/>
      <c r="G7" s="1183"/>
      <c r="H7" s="1183"/>
      <c r="I7" s="1183"/>
      <c r="J7" s="1183"/>
      <c r="K7" s="1184"/>
      <c r="L7" s="1185" t="s">
        <v>6</v>
      </c>
      <c r="M7" s="1186"/>
      <c r="N7" s="1186"/>
      <c r="O7" s="1187"/>
      <c r="P7" s="1189"/>
    </row>
    <row r="8" spans="1:16" ht="103.8" x14ac:dyDescent="0.3">
      <c r="A8" s="30" t="s">
        <v>7</v>
      </c>
      <c r="B8" s="31" t="s">
        <v>8</v>
      </c>
      <c r="C8" s="31" t="s">
        <v>9</v>
      </c>
      <c r="D8" s="31" t="s">
        <v>10</v>
      </c>
      <c r="E8" s="31" t="s">
        <v>11</v>
      </c>
      <c r="F8" s="31" t="s">
        <v>183</v>
      </c>
      <c r="G8" s="31" t="s">
        <v>184</v>
      </c>
      <c r="H8" s="31" t="s">
        <v>185</v>
      </c>
      <c r="I8" s="31" t="s">
        <v>186</v>
      </c>
      <c r="J8" s="31" t="s">
        <v>16</v>
      </c>
      <c r="K8" s="31" t="s">
        <v>17</v>
      </c>
      <c r="L8" s="32" t="s">
        <v>18</v>
      </c>
      <c r="M8" s="32" t="s">
        <v>19</v>
      </c>
      <c r="N8" s="32" t="s">
        <v>20</v>
      </c>
      <c r="O8" s="31" t="s">
        <v>21</v>
      </c>
      <c r="P8" s="1190"/>
    </row>
    <row r="9" spans="1:16" ht="79.2" x14ac:dyDescent="0.3">
      <c r="A9" s="33"/>
      <c r="B9" s="39"/>
      <c r="C9" s="40" t="s">
        <v>195</v>
      </c>
      <c r="D9" s="33" t="s">
        <v>196</v>
      </c>
      <c r="E9" s="34"/>
      <c r="F9" s="34" t="s">
        <v>197</v>
      </c>
      <c r="G9" s="34" t="s">
        <v>198</v>
      </c>
      <c r="H9" s="35"/>
      <c r="I9" s="41">
        <v>39000</v>
      </c>
      <c r="J9" s="33"/>
      <c r="K9" s="36" t="s">
        <v>143</v>
      </c>
      <c r="L9" s="37">
        <v>0.33</v>
      </c>
      <c r="M9" s="38">
        <v>0.33</v>
      </c>
      <c r="N9" s="38">
        <v>0.34</v>
      </c>
      <c r="O9" s="38">
        <v>1</v>
      </c>
      <c r="P9" s="33"/>
    </row>
    <row r="10" spans="1:16" ht="66" x14ac:dyDescent="0.3">
      <c r="A10" s="33"/>
      <c r="B10" s="39"/>
      <c r="C10" s="34" t="s">
        <v>211</v>
      </c>
      <c r="D10" s="34" t="s">
        <v>212</v>
      </c>
      <c r="E10" s="34" t="s">
        <v>213</v>
      </c>
      <c r="F10" s="42" t="s">
        <v>214</v>
      </c>
      <c r="G10" s="34" t="s">
        <v>215</v>
      </c>
      <c r="H10" s="35">
        <v>48</v>
      </c>
      <c r="I10" s="43">
        <v>30000</v>
      </c>
      <c r="J10" s="33"/>
      <c r="K10" s="36" t="s">
        <v>209</v>
      </c>
      <c r="L10" s="37">
        <v>0.33329999999999999</v>
      </c>
      <c r="M10" s="38">
        <v>0.33</v>
      </c>
      <c r="N10" s="38">
        <v>0.34</v>
      </c>
      <c r="O10" s="38">
        <v>1</v>
      </c>
      <c r="P10" s="33"/>
    </row>
    <row r="11" spans="1:16" ht="105.6" x14ac:dyDescent="0.3">
      <c r="A11" s="33"/>
      <c r="B11" s="39"/>
      <c r="C11" s="34" t="s">
        <v>216</v>
      </c>
      <c r="D11" s="39" t="s">
        <v>217</v>
      </c>
      <c r="E11" s="34" t="s">
        <v>218</v>
      </c>
      <c r="F11" s="42" t="s">
        <v>214</v>
      </c>
      <c r="G11" s="34" t="s">
        <v>218</v>
      </c>
      <c r="H11" s="35">
        <v>24</v>
      </c>
      <c r="I11" s="43">
        <v>30000</v>
      </c>
      <c r="J11" s="33"/>
      <c r="K11" s="36" t="s">
        <v>209</v>
      </c>
      <c r="L11" s="37">
        <v>0.33329999999999999</v>
      </c>
      <c r="M11" s="38">
        <v>0.33</v>
      </c>
      <c r="N11" s="38">
        <v>0.34</v>
      </c>
      <c r="O11" s="38">
        <v>1</v>
      </c>
      <c r="P11" s="35"/>
    </row>
    <row r="12" spans="1:16" ht="39.6" x14ac:dyDescent="0.3">
      <c r="A12" s="33"/>
      <c r="B12" s="39"/>
      <c r="C12" s="34" t="s">
        <v>219</v>
      </c>
      <c r="D12" s="39"/>
      <c r="E12" s="34"/>
      <c r="F12" s="42"/>
      <c r="G12" s="34"/>
      <c r="H12" s="35"/>
      <c r="I12" s="43">
        <v>0</v>
      </c>
      <c r="J12" s="33"/>
      <c r="K12" s="36"/>
      <c r="L12" s="37"/>
      <c r="M12" s="38"/>
      <c r="N12" s="38"/>
      <c r="O12" s="38"/>
      <c r="P12" s="35"/>
    </row>
    <row r="13" spans="1:16" ht="42" x14ac:dyDescent="0.3">
      <c r="A13" s="33"/>
      <c r="B13" s="34"/>
      <c r="C13" s="1173" t="s">
        <v>220</v>
      </c>
      <c r="D13" s="33" t="s">
        <v>221</v>
      </c>
      <c r="E13" s="34" t="s">
        <v>222</v>
      </c>
      <c r="F13" s="34"/>
      <c r="G13" s="34"/>
      <c r="H13" s="35">
        <v>12</v>
      </c>
      <c r="I13" s="43">
        <v>400</v>
      </c>
      <c r="J13" s="44"/>
      <c r="K13" s="36" t="s">
        <v>209</v>
      </c>
      <c r="L13" s="37">
        <v>0.33329999999999999</v>
      </c>
      <c r="M13" s="38">
        <v>0.33</v>
      </c>
      <c r="N13" s="38">
        <v>0.34</v>
      </c>
      <c r="O13" s="38">
        <v>1</v>
      </c>
      <c r="P13" s="35"/>
    </row>
    <row r="14" spans="1:16" ht="42" x14ac:dyDescent="0.3">
      <c r="A14" s="33"/>
      <c r="B14" s="39"/>
      <c r="C14" s="1173"/>
      <c r="D14" s="34" t="s">
        <v>223</v>
      </c>
      <c r="E14" s="34" t="s">
        <v>224</v>
      </c>
      <c r="F14" s="33"/>
      <c r="G14" s="33"/>
      <c r="H14" s="35">
        <v>12</v>
      </c>
      <c r="I14" s="45">
        <v>2500</v>
      </c>
      <c r="J14" s="44"/>
      <c r="K14" s="36" t="s">
        <v>209</v>
      </c>
      <c r="L14" s="37">
        <v>0.33329999999999999</v>
      </c>
      <c r="M14" s="38">
        <v>0.33</v>
      </c>
      <c r="N14" s="38">
        <v>0.34</v>
      </c>
      <c r="O14" s="38">
        <v>1</v>
      </c>
      <c r="P14" s="33"/>
    </row>
    <row r="15" spans="1:16" ht="42" x14ac:dyDescent="0.3">
      <c r="A15" s="33"/>
      <c r="B15" s="33"/>
      <c r="C15" s="1173"/>
      <c r="D15" s="34" t="s">
        <v>225</v>
      </c>
      <c r="E15" s="34" t="s">
        <v>224</v>
      </c>
      <c r="F15" s="33"/>
      <c r="G15" s="33"/>
      <c r="H15" s="35">
        <v>12</v>
      </c>
      <c r="I15" s="43">
        <v>200</v>
      </c>
      <c r="J15" s="44"/>
      <c r="K15" s="36" t="s">
        <v>209</v>
      </c>
      <c r="L15" s="37">
        <v>0.33329999999999999</v>
      </c>
      <c r="M15" s="38">
        <v>0.33</v>
      </c>
      <c r="N15" s="38">
        <v>0.34</v>
      </c>
      <c r="O15" s="38">
        <v>1</v>
      </c>
      <c r="P15" s="33"/>
    </row>
    <row r="16" spans="1:16" ht="42" x14ac:dyDescent="0.3">
      <c r="A16" s="33"/>
      <c r="B16" s="33"/>
      <c r="C16" s="1173"/>
      <c r="D16" s="34" t="s">
        <v>226</v>
      </c>
      <c r="E16" s="34" t="s">
        <v>224</v>
      </c>
      <c r="F16" s="33"/>
      <c r="G16" s="33"/>
      <c r="H16" s="35">
        <v>12</v>
      </c>
      <c r="I16" s="45">
        <v>2500</v>
      </c>
      <c r="J16" s="44"/>
      <c r="K16" s="36" t="s">
        <v>209</v>
      </c>
      <c r="L16" s="37">
        <v>0.33329999999999999</v>
      </c>
      <c r="M16" s="38">
        <v>0.33</v>
      </c>
      <c r="N16" s="38">
        <v>0.34</v>
      </c>
      <c r="O16" s="38">
        <v>1</v>
      </c>
      <c r="P16" s="33"/>
    </row>
    <row r="17" spans="1:16" ht="42" x14ac:dyDescent="0.3">
      <c r="A17" s="33"/>
      <c r="B17" s="33"/>
      <c r="C17" s="1173"/>
      <c r="D17" s="34" t="s">
        <v>227</v>
      </c>
      <c r="E17" s="34" t="s">
        <v>224</v>
      </c>
      <c r="F17" s="33"/>
      <c r="G17" s="33"/>
      <c r="H17" s="35">
        <v>12</v>
      </c>
      <c r="I17" s="43">
        <v>2000</v>
      </c>
      <c r="J17" s="44"/>
      <c r="K17" s="36" t="s">
        <v>209</v>
      </c>
      <c r="L17" s="37">
        <v>0.33329999999999999</v>
      </c>
      <c r="M17" s="38">
        <v>0.33</v>
      </c>
      <c r="N17" s="38">
        <v>0.34</v>
      </c>
      <c r="O17" s="38">
        <v>1</v>
      </c>
      <c r="P17" s="33"/>
    </row>
    <row r="18" spans="1:16" ht="57.6" x14ac:dyDescent="0.3">
      <c r="A18" s="33"/>
      <c r="B18" s="33"/>
      <c r="C18" s="1173"/>
      <c r="D18" s="34" t="s">
        <v>228</v>
      </c>
      <c r="E18" s="42" t="s">
        <v>229</v>
      </c>
      <c r="F18" s="46" t="s">
        <v>230</v>
      </c>
      <c r="G18" s="46" t="s">
        <v>231</v>
      </c>
      <c r="H18" s="35">
        <v>12</v>
      </c>
      <c r="I18" s="45">
        <v>10000</v>
      </c>
      <c r="J18" s="33"/>
      <c r="K18" s="36" t="s">
        <v>232</v>
      </c>
      <c r="L18" s="37">
        <v>0.33329999999999999</v>
      </c>
      <c r="M18" s="38">
        <v>0.33</v>
      </c>
      <c r="N18" s="38">
        <v>0.34</v>
      </c>
      <c r="O18" s="38">
        <v>1</v>
      </c>
      <c r="P18" s="33"/>
    </row>
    <row r="19" spans="1:16" ht="42" x14ac:dyDescent="0.3">
      <c r="A19" s="33"/>
      <c r="B19" s="33"/>
      <c r="C19" s="1174" t="s">
        <v>233</v>
      </c>
      <c r="D19" s="33" t="s">
        <v>121</v>
      </c>
      <c r="E19" s="34" t="s">
        <v>234</v>
      </c>
      <c r="F19" s="33"/>
      <c r="G19" s="33"/>
      <c r="H19" s="35">
        <v>12</v>
      </c>
      <c r="I19" s="45">
        <v>2000</v>
      </c>
      <c r="J19" s="33"/>
      <c r="K19" s="36" t="s">
        <v>209</v>
      </c>
      <c r="L19" s="37">
        <v>0.33329999999999999</v>
      </c>
      <c r="M19" s="38">
        <v>0.33</v>
      </c>
      <c r="N19" s="38">
        <v>0.34</v>
      </c>
      <c r="O19" s="38">
        <v>1</v>
      </c>
      <c r="P19" s="33"/>
    </row>
    <row r="20" spans="1:16" ht="42" x14ac:dyDescent="0.3">
      <c r="A20" s="33"/>
      <c r="B20" s="33"/>
      <c r="C20" s="1175"/>
      <c r="D20" s="34" t="s">
        <v>235</v>
      </c>
      <c r="E20" s="34" t="s">
        <v>236</v>
      </c>
      <c r="F20" s="33"/>
      <c r="G20" s="33"/>
      <c r="H20" s="35">
        <v>12</v>
      </c>
      <c r="I20" s="45">
        <v>3000</v>
      </c>
      <c r="J20" s="33"/>
      <c r="K20" s="36" t="s">
        <v>209</v>
      </c>
      <c r="L20" s="37">
        <v>0.33329999999999999</v>
      </c>
      <c r="M20" s="38">
        <v>0.33</v>
      </c>
      <c r="N20" s="38">
        <v>0.34</v>
      </c>
      <c r="O20" s="38">
        <v>1</v>
      </c>
      <c r="P20" s="33"/>
    </row>
    <row r="21" spans="1:16" ht="42" x14ac:dyDescent="0.3">
      <c r="A21" s="47"/>
      <c r="B21" s="47"/>
      <c r="C21" s="1175"/>
      <c r="D21" s="48" t="s">
        <v>237</v>
      </c>
      <c r="E21" s="47"/>
      <c r="F21" s="33"/>
      <c r="G21" s="33"/>
      <c r="H21" s="35">
        <v>12</v>
      </c>
      <c r="I21" s="43">
        <v>4000</v>
      </c>
      <c r="J21" s="33"/>
      <c r="K21" s="36" t="s">
        <v>209</v>
      </c>
      <c r="L21" s="37">
        <v>0.33329999999999999</v>
      </c>
      <c r="M21" s="38">
        <v>0.33</v>
      </c>
      <c r="N21" s="38">
        <v>0.34</v>
      </c>
      <c r="O21" s="38">
        <v>1</v>
      </c>
      <c r="P21" s="33"/>
    </row>
    <row r="22" spans="1:16" x14ac:dyDescent="0.3">
      <c r="A22" s="33"/>
      <c r="B22" s="33"/>
      <c r="C22" s="34"/>
      <c r="D22" s="33"/>
      <c r="E22" s="33"/>
      <c r="F22" s="33"/>
      <c r="G22" s="33"/>
      <c r="H22" s="35"/>
      <c r="I22" s="49">
        <f>+SUM(I9:I21)</f>
        <v>125600</v>
      </c>
      <c r="J22" s="33"/>
      <c r="K22" s="33"/>
      <c r="L22" s="33"/>
      <c r="M22" s="33"/>
      <c r="N22" s="33"/>
      <c r="O22" s="33"/>
      <c r="P22" s="33"/>
    </row>
    <row r="23" spans="1:16" x14ac:dyDescent="0.3">
      <c r="A23" s="50"/>
      <c r="B23" s="50"/>
      <c r="C23" s="50"/>
      <c r="D23" s="50"/>
      <c r="E23" s="50"/>
      <c r="F23" s="50"/>
      <c r="G23" s="50"/>
      <c r="H23" s="51"/>
      <c r="I23" s="50"/>
      <c r="J23" s="50"/>
      <c r="K23" s="50"/>
      <c r="L23" s="50"/>
      <c r="M23" s="50"/>
      <c r="N23" s="50"/>
      <c r="O23" s="50"/>
      <c r="P23" s="50"/>
    </row>
    <row r="24" spans="1:16" x14ac:dyDescent="0.3">
      <c r="A24" s="50"/>
      <c r="B24" s="50"/>
      <c r="C24" s="50"/>
      <c r="D24" s="50"/>
      <c r="E24" s="1018" t="s">
        <v>239</v>
      </c>
      <c r="F24" s="1018"/>
      <c r="G24" s="1018"/>
      <c r="H24" s="51"/>
      <c r="I24" s="50"/>
      <c r="J24" s="50"/>
      <c r="K24" s="50"/>
      <c r="L24" s="50"/>
      <c r="M24" s="50"/>
      <c r="N24" s="50"/>
      <c r="O24" s="50"/>
      <c r="P24" s="50"/>
    </row>
    <row r="25" spans="1:16" x14ac:dyDescent="0.3">
      <c r="E25" s="1018" t="s">
        <v>240</v>
      </c>
      <c r="F25" s="1018"/>
      <c r="G25" s="1018"/>
    </row>
  </sheetData>
  <mergeCells count="14">
    <mergeCell ref="E25:G25"/>
    <mergeCell ref="C13:C18"/>
    <mergeCell ref="C19:C21"/>
    <mergeCell ref="A1:P1"/>
    <mergeCell ref="A2:P2"/>
    <mergeCell ref="A3:P3"/>
    <mergeCell ref="A4:P4"/>
    <mergeCell ref="A5:P5"/>
    <mergeCell ref="A6:A7"/>
    <mergeCell ref="B6:K7"/>
    <mergeCell ref="L6:O6"/>
    <mergeCell ref="P6:P8"/>
    <mergeCell ref="L7:O7"/>
    <mergeCell ref="E24:G2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79998168889431442"/>
    <pageSetUpPr fitToPage="1"/>
  </sheetPr>
  <dimension ref="A1:P507"/>
  <sheetViews>
    <sheetView topLeftCell="A493" zoomScale="70" zoomScaleNormal="70" workbookViewId="0">
      <selection activeCell="K1" sqref="K1"/>
    </sheetView>
  </sheetViews>
  <sheetFormatPr baseColWidth="10" defaultColWidth="11.44140625" defaultRowHeight="14.4" x14ac:dyDescent="0.3"/>
  <cols>
    <col min="1" max="1" width="15.5546875" customWidth="1"/>
    <col min="2" max="2" width="19.33203125" customWidth="1"/>
    <col min="3" max="3" width="23.33203125" customWidth="1"/>
    <col min="4" max="4" width="34.109375" customWidth="1"/>
    <col min="5" max="5" width="19.5546875" customWidth="1"/>
    <col min="6" max="6" width="31.5546875" customWidth="1"/>
    <col min="7" max="7" width="19.6640625" customWidth="1"/>
    <col min="8" max="8" width="11.6640625" bestFit="1" customWidth="1"/>
    <col min="9" max="9" width="19.33203125" bestFit="1" customWidth="1"/>
    <col min="12" max="15" width="11.6640625" bestFit="1" customWidth="1"/>
  </cols>
  <sheetData>
    <row r="1" spans="1:16" ht="82.95" customHeight="1" x14ac:dyDescent="0.3">
      <c r="A1" s="173" t="s">
        <v>7</v>
      </c>
      <c r="B1" s="174" t="s">
        <v>8</v>
      </c>
      <c r="C1" s="174" t="s">
        <v>9</v>
      </c>
      <c r="D1" s="174" t="s">
        <v>10</v>
      </c>
      <c r="E1" s="174" t="s">
        <v>11</v>
      </c>
      <c r="F1" s="174" t="s">
        <v>12</v>
      </c>
      <c r="G1" s="174" t="s">
        <v>495</v>
      </c>
      <c r="H1" s="174" t="s">
        <v>243</v>
      </c>
      <c r="I1" s="175" t="s">
        <v>186</v>
      </c>
      <c r="J1" s="173" t="s">
        <v>16</v>
      </c>
      <c r="K1" s="174" t="s">
        <v>17</v>
      </c>
      <c r="L1" s="172" t="s">
        <v>18</v>
      </c>
      <c r="M1" s="172" t="s">
        <v>19</v>
      </c>
      <c r="N1" s="172" t="s">
        <v>20</v>
      </c>
      <c r="O1" s="172" t="s">
        <v>21</v>
      </c>
      <c r="P1" s="719"/>
    </row>
    <row r="2" spans="1:16" ht="31.5" customHeight="1" x14ac:dyDescent="0.3">
      <c r="A2" s="1196" t="s">
        <v>1028</v>
      </c>
      <c r="B2" s="1197"/>
      <c r="C2" s="1197"/>
      <c r="D2" s="1197"/>
      <c r="E2" s="1197"/>
      <c r="F2" s="1197"/>
      <c r="G2" s="1197"/>
      <c r="H2" s="1197"/>
      <c r="I2" s="1197"/>
      <c r="J2" s="1197"/>
      <c r="K2" s="1197"/>
      <c r="L2" s="1197"/>
      <c r="M2" s="1197"/>
      <c r="N2" s="1197"/>
      <c r="O2" s="1197"/>
      <c r="P2" s="1198"/>
    </row>
    <row r="3" spans="1:16" ht="40.950000000000003" customHeight="1" x14ac:dyDescent="0.3">
      <c r="A3" s="884" t="s">
        <v>990</v>
      </c>
      <c r="B3" s="887" t="s">
        <v>991</v>
      </c>
      <c r="C3" s="402" t="s">
        <v>731</v>
      </c>
      <c r="D3" s="403" t="s">
        <v>295</v>
      </c>
      <c r="E3" s="404" t="s">
        <v>732</v>
      </c>
      <c r="F3" s="402" t="s">
        <v>733</v>
      </c>
      <c r="G3" s="404" t="s">
        <v>992</v>
      </c>
      <c r="H3" s="402">
        <v>12</v>
      </c>
      <c r="I3" s="405">
        <v>301740</v>
      </c>
      <c r="J3" s="406"/>
      <c r="K3" s="402" t="s">
        <v>735</v>
      </c>
      <c r="L3" s="402">
        <v>33.33</v>
      </c>
      <c r="M3" s="402">
        <v>33.33</v>
      </c>
      <c r="N3" s="402">
        <v>33.340000000000003</v>
      </c>
      <c r="O3" s="407">
        <v>100</v>
      </c>
      <c r="P3" s="408"/>
    </row>
    <row r="4" spans="1:16" ht="30.6" x14ac:dyDescent="0.3">
      <c r="A4" s="885"/>
      <c r="B4" s="888"/>
      <c r="C4" s="402" t="s">
        <v>731</v>
      </c>
      <c r="D4" s="403" t="s">
        <v>650</v>
      </c>
      <c r="E4" s="404" t="s">
        <v>732</v>
      </c>
      <c r="F4" s="402" t="s">
        <v>733</v>
      </c>
      <c r="G4" s="404" t="s">
        <v>992</v>
      </c>
      <c r="H4" s="402">
        <v>12</v>
      </c>
      <c r="I4" s="405">
        <v>25145</v>
      </c>
      <c r="J4" s="409"/>
      <c r="K4" s="402" t="s">
        <v>735</v>
      </c>
      <c r="L4" s="402"/>
      <c r="M4" s="402">
        <v>100</v>
      </c>
      <c r="N4" s="402"/>
      <c r="O4" s="407">
        <v>100</v>
      </c>
      <c r="P4" s="408"/>
    </row>
    <row r="5" spans="1:16" ht="30.6" x14ac:dyDescent="0.3">
      <c r="A5" s="885"/>
      <c r="B5" s="888"/>
      <c r="C5" s="402" t="s">
        <v>731</v>
      </c>
      <c r="D5" s="403" t="s">
        <v>652</v>
      </c>
      <c r="E5" s="404" t="s">
        <v>732</v>
      </c>
      <c r="F5" s="402" t="s">
        <v>733</v>
      </c>
      <c r="G5" s="404" t="s">
        <v>992</v>
      </c>
      <c r="H5" s="402">
        <v>12</v>
      </c>
      <c r="I5" s="405">
        <v>4620</v>
      </c>
      <c r="J5" s="409"/>
      <c r="K5" s="402" t="s">
        <v>735</v>
      </c>
      <c r="L5" s="402"/>
      <c r="M5" s="402"/>
      <c r="N5" s="402">
        <v>100</v>
      </c>
      <c r="O5" s="407">
        <v>100</v>
      </c>
      <c r="P5" s="408"/>
    </row>
    <row r="6" spans="1:16" ht="30.6" x14ac:dyDescent="0.3">
      <c r="A6" s="885"/>
      <c r="B6" s="888"/>
      <c r="C6" s="402" t="s">
        <v>731</v>
      </c>
      <c r="D6" s="403" t="s">
        <v>703</v>
      </c>
      <c r="E6" s="404" t="s">
        <v>732</v>
      </c>
      <c r="F6" s="402" t="s">
        <v>733</v>
      </c>
      <c r="G6" s="404" t="s">
        <v>992</v>
      </c>
      <c r="H6" s="402">
        <v>12</v>
      </c>
      <c r="I6" s="405">
        <v>5000</v>
      </c>
      <c r="J6" s="409"/>
      <c r="K6" s="402" t="s">
        <v>735</v>
      </c>
      <c r="L6" s="402">
        <v>33.33</v>
      </c>
      <c r="M6" s="402">
        <v>33.33</v>
      </c>
      <c r="N6" s="402">
        <v>33.340000000000003</v>
      </c>
      <c r="O6" s="407">
        <v>100</v>
      </c>
      <c r="P6" s="408"/>
    </row>
    <row r="7" spans="1:16" ht="30.6" x14ac:dyDescent="0.3">
      <c r="A7" s="885"/>
      <c r="B7" s="888"/>
      <c r="C7" s="402" t="s">
        <v>731</v>
      </c>
      <c r="D7" s="403" t="s">
        <v>594</v>
      </c>
      <c r="E7" s="404" t="s">
        <v>732</v>
      </c>
      <c r="F7" s="402" t="s">
        <v>733</v>
      </c>
      <c r="G7" s="404" t="s">
        <v>992</v>
      </c>
      <c r="H7" s="402">
        <v>12</v>
      </c>
      <c r="I7" s="405">
        <v>43500</v>
      </c>
      <c r="J7" s="409"/>
      <c r="K7" s="402" t="s">
        <v>735</v>
      </c>
      <c r="L7" s="402">
        <v>33.33</v>
      </c>
      <c r="M7" s="402">
        <v>33.33</v>
      </c>
      <c r="N7" s="402">
        <v>33.340000000000003</v>
      </c>
      <c r="O7" s="407">
        <v>100</v>
      </c>
      <c r="P7" s="408"/>
    </row>
    <row r="8" spans="1:16" ht="30.6" x14ac:dyDescent="0.3">
      <c r="A8" s="885"/>
      <c r="B8" s="888"/>
      <c r="C8" s="402" t="s">
        <v>731</v>
      </c>
      <c r="D8" s="403" t="s">
        <v>653</v>
      </c>
      <c r="E8" s="404" t="s">
        <v>732</v>
      </c>
      <c r="F8" s="402" t="s">
        <v>733</v>
      </c>
      <c r="G8" s="404" t="s">
        <v>992</v>
      </c>
      <c r="H8" s="402">
        <v>12</v>
      </c>
      <c r="I8" s="405">
        <v>18000</v>
      </c>
      <c r="J8" s="409"/>
      <c r="K8" s="402" t="s">
        <v>735</v>
      </c>
      <c r="L8" s="402">
        <v>33.33</v>
      </c>
      <c r="M8" s="402">
        <v>33.33</v>
      </c>
      <c r="N8" s="402">
        <v>33.340000000000003</v>
      </c>
      <c r="O8" s="407">
        <v>100</v>
      </c>
      <c r="P8" s="408"/>
    </row>
    <row r="9" spans="1:16" ht="30.6" x14ac:dyDescent="0.3">
      <c r="A9" s="885"/>
      <c r="B9" s="888"/>
      <c r="C9" s="402" t="s">
        <v>731</v>
      </c>
      <c r="D9" s="403" t="s">
        <v>654</v>
      </c>
      <c r="E9" s="404" t="s">
        <v>732</v>
      </c>
      <c r="F9" s="402" t="s">
        <v>733</v>
      </c>
      <c r="G9" s="404" t="s">
        <v>992</v>
      </c>
      <c r="H9" s="402">
        <v>12</v>
      </c>
      <c r="I9" s="405">
        <v>35152.71</v>
      </c>
      <c r="J9" s="409"/>
      <c r="K9" s="402" t="s">
        <v>735</v>
      </c>
      <c r="L9" s="402">
        <v>33.33</v>
      </c>
      <c r="M9" s="402">
        <v>33.33</v>
      </c>
      <c r="N9" s="402">
        <v>33.340000000000003</v>
      </c>
      <c r="O9" s="407">
        <v>100</v>
      </c>
      <c r="P9" s="408"/>
    </row>
    <row r="10" spans="1:16" ht="30.6" x14ac:dyDescent="0.3">
      <c r="A10" s="885"/>
      <c r="B10" s="888"/>
      <c r="C10" s="402" t="s">
        <v>731</v>
      </c>
      <c r="D10" s="403" t="s">
        <v>656</v>
      </c>
      <c r="E10" s="404" t="s">
        <v>732</v>
      </c>
      <c r="F10" s="402" t="s">
        <v>733</v>
      </c>
      <c r="G10" s="404" t="s">
        <v>992</v>
      </c>
      <c r="H10" s="402">
        <v>12</v>
      </c>
      <c r="I10" s="405">
        <v>25134.94</v>
      </c>
      <c r="J10" s="409"/>
      <c r="K10" s="402" t="s">
        <v>735</v>
      </c>
      <c r="L10" s="402">
        <v>33.33</v>
      </c>
      <c r="M10" s="402">
        <v>33.33</v>
      </c>
      <c r="N10" s="402">
        <v>33.340000000000003</v>
      </c>
      <c r="O10" s="407">
        <v>100</v>
      </c>
      <c r="P10" s="408"/>
    </row>
    <row r="11" spans="1:16" ht="30.6" x14ac:dyDescent="0.3">
      <c r="A11" s="885"/>
      <c r="B11" s="888"/>
      <c r="C11" s="402" t="s">
        <v>731</v>
      </c>
      <c r="D11" s="403" t="s">
        <v>736</v>
      </c>
      <c r="E11" s="404" t="s">
        <v>732</v>
      </c>
      <c r="F11" s="402" t="s">
        <v>733</v>
      </c>
      <c r="G11" s="404" t="s">
        <v>992</v>
      </c>
      <c r="H11" s="402">
        <v>12</v>
      </c>
      <c r="I11" s="405">
        <v>30000</v>
      </c>
      <c r="J11" s="409"/>
      <c r="K11" s="402" t="s">
        <v>735</v>
      </c>
      <c r="L11" s="402">
        <v>33.33</v>
      </c>
      <c r="M11" s="402">
        <v>33.33</v>
      </c>
      <c r="N11" s="402">
        <v>33.340000000000003</v>
      </c>
      <c r="O11" s="407">
        <v>100</v>
      </c>
      <c r="P11" s="408"/>
    </row>
    <row r="12" spans="1:16" ht="30.6" x14ac:dyDescent="0.3">
      <c r="A12" s="885"/>
      <c r="B12" s="888"/>
      <c r="C12" s="402" t="s">
        <v>731</v>
      </c>
      <c r="D12" s="403" t="s">
        <v>737</v>
      </c>
      <c r="E12" s="404" t="s">
        <v>732</v>
      </c>
      <c r="F12" s="402" t="s">
        <v>733</v>
      </c>
      <c r="G12" s="404" t="s">
        <v>992</v>
      </c>
      <c r="H12" s="402">
        <v>12</v>
      </c>
      <c r="I12" s="405">
        <v>3000</v>
      </c>
      <c r="J12" s="409"/>
      <c r="K12" s="402" t="s">
        <v>735</v>
      </c>
      <c r="L12" s="402">
        <v>33.33</v>
      </c>
      <c r="M12" s="402">
        <v>33.33</v>
      </c>
      <c r="N12" s="402">
        <v>33.340000000000003</v>
      </c>
      <c r="O12" s="407">
        <v>100</v>
      </c>
      <c r="P12" s="408"/>
    </row>
    <row r="13" spans="1:16" ht="30.6" x14ac:dyDescent="0.3">
      <c r="A13" s="885"/>
      <c r="B13" s="888"/>
      <c r="C13" s="402" t="s">
        <v>731</v>
      </c>
      <c r="D13" s="403" t="s">
        <v>738</v>
      </c>
      <c r="E13" s="404" t="s">
        <v>732</v>
      </c>
      <c r="F13" s="402" t="s">
        <v>733</v>
      </c>
      <c r="G13" s="404" t="s">
        <v>992</v>
      </c>
      <c r="H13" s="402">
        <v>12</v>
      </c>
      <c r="I13" s="405">
        <v>1400</v>
      </c>
      <c r="J13" s="409"/>
      <c r="K13" s="402" t="s">
        <v>735</v>
      </c>
      <c r="L13" s="402">
        <v>33.33</v>
      </c>
      <c r="M13" s="402">
        <v>33.33</v>
      </c>
      <c r="N13" s="402">
        <v>33.340000000000003</v>
      </c>
      <c r="O13" s="407">
        <v>100</v>
      </c>
      <c r="P13" s="408"/>
    </row>
    <row r="14" spans="1:16" ht="30.6" x14ac:dyDescent="0.3">
      <c r="A14" s="885"/>
      <c r="B14" s="888"/>
      <c r="C14" s="402" t="s">
        <v>731</v>
      </c>
      <c r="D14" s="403" t="s">
        <v>705</v>
      </c>
      <c r="E14" s="404" t="s">
        <v>732</v>
      </c>
      <c r="F14" s="402" t="s">
        <v>733</v>
      </c>
      <c r="G14" s="404" t="s">
        <v>992</v>
      </c>
      <c r="H14" s="402">
        <v>12</v>
      </c>
      <c r="I14" s="405">
        <v>500</v>
      </c>
      <c r="J14" s="409"/>
      <c r="K14" s="402" t="s">
        <v>735</v>
      </c>
      <c r="L14" s="402">
        <v>33.33</v>
      </c>
      <c r="M14" s="402">
        <v>33.33</v>
      </c>
      <c r="N14" s="402">
        <v>33.340000000000003</v>
      </c>
      <c r="O14" s="407">
        <v>100</v>
      </c>
      <c r="P14" s="408"/>
    </row>
    <row r="15" spans="1:16" ht="30.6" x14ac:dyDescent="0.3">
      <c r="A15" s="885"/>
      <c r="B15" s="888"/>
      <c r="C15" s="402" t="s">
        <v>731</v>
      </c>
      <c r="D15" s="403" t="s">
        <v>739</v>
      </c>
      <c r="E15" s="404" t="s">
        <v>732</v>
      </c>
      <c r="F15" s="402" t="s">
        <v>733</v>
      </c>
      <c r="G15" s="404" t="s">
        <v>992</v>
      </c>
      <c r="H15" s="402">
        <v>12</v>
      </c>
      <c r="I15" s="405">
        <v>3000</v>
      </c>
      <c r="J15" s="409"/>
      <c r="K15" s="402" t="s">
        <v>735</v>
      </c>
      <c r="L15" s="402">
        <v>33.33</v>
      </c>
      <c r="M15" s="402">
        <v>33.33</v>
      </c>
      <c r="N15" s="402">
        <v>33.340000000000003</v>
      </c>
      <c r="O15" s="407">
        <v>100</v>
      </c>
      <c r="P15" s="408"/>
    </row>
    <row r="16" spans="1:16" ht="30.6" x14ac:dyDescent="0.3">
      <c r="A16" s="885"/>
      <c r="B16" s="888"/>
      <c r="C16" s="402" t="s">
        <v>731</v>
      </c>
      <c r="D16" s="403" t="s">
        <v>740</v>
      </c>
      <c r="E16" s="404" t="s">
        <v>732</v>
      </c>
      <c r="F16" s="402" t="s">
        <v>733</v>
      </c>
      <c r="G16" s="404" t="s">
        <v>992</v>
      </c>
      <c r="H16" s="402">
        <v>12</v>
      </c>
      <c r="I16" s="405">
        <v>3500</v>
      </c>
      <c r="J16" s="409"/>
      <c r="K16" s="402" t="s">
        <v>735</v>
      </c>
      <c r="L16" s="402">
        <v>33.33</v>
      </c>
      <c r="M16" s="402">
        <v>33.33</v>
      </c>
      <c r="N16" s="402">
        <v>33.340000000000003</v>
      </c>
      <c r="O16" s="407">
        <v>100</v>
      </c>
      <c r="P16" s="408"/>
    </row>
    <row r="17" spans="1:16" ht="30.6" x14ac:dyDescent="0.3">
      <c r="A17" s="885"/>
      <c r="B17" s="888"/>
      <c r="C17" s="402" t="s">
        <v>731</v>
      </c>
      <c r="D17" s="403" t="s">
        <v>706</v>
      </c>
      <c r="E17" s="404" t="s">
        <v>732</v>
      </c>
      <c r="F17" s="402" t="s">
        <v>733</v>
      </c>
      <c r="G17" s="404" t="s">
        <v>992</v>
      </c>
      <c r="H17" s="402">
        <v>12</v>
      </c>
      <c r="I17" s="405">
        <v>1500</v>
      </c>
      <c r="J17" s="409"/>
      <c r="K17" s="402" t="s">
        <v>735</v>
      </c>
      <c r="L17" s="402">
        <v>33.33</v>
      </c>
      <c r="M17" s="402">
        <v>33.33</v>
      </c>
      <c r="N17" s="402">
        <v>33.340000000000003</v>
      </c>
      <c r="O17" s="407">
        <v>100</v>
      </c>
      <c r="P17" s="408"/>
    </row>
    <row r="18" spans="1:16" ht="30.6" x14ac:dyDescent="0.3">
      <c r="A18" s="885"/>
      <c r="B18" s="888"/>
      <c r="C18" s="402" t="s">
        <v>731</v>
      </c>
      <c r="D18" s="403" t="s">
        <v>696</v>
      </c>
      <c r="E18" s="404" t="s">
        <v>732</v>
      </c>
      <c r="F18" s="402" t="s">
        <v>733</v>
      </c>
      <c r="G18" s="404" t="s">
        <v>741</v>
      </c>
      <c r="H18" s="402">
        <v>12</v>
      </c>
      <c r="I18" s="405">
        <v>2500</v>
      </c>
      <c r="J18" s="409"/>
      <c r="K18" s="402" t="s">
        <v>735</v>
      </c>
      <c r="L18" s="402">
        <v>33.33</v>
      </c>
      <c r="M18" s="402">
        <v>33.33</v>
      </c>
      <c r="N18" s="402">
        <v>33.340000000000003</v>
      </c>
      <c r="O18" s="407">
        <v>100</v>
      </c>
      <c r="P18" s="408"/>
    </row>
    <row r="19" spans="1:16" ht="30.6" x14ac:dyDescent="0.3">
      <c r="A19" s="885"/>
      <c r="B19" s="888"/>
      <c r="C19" s="402" t="s">
        <v>731</v>
      </c>
      <c r="D19" s="403" t="s">
        <v>742</v>
      </c>
      <c r="E19" s="404" t="s">
        <v>732</v>
      </c>
      <c r="F19" s="402" t="s">
        <v>733</v>
      </c>
      <c r="G19" s="404" t="s">
        <v>741</v>
      </c>
      <c r="H19" s="402">
        <v>12</v>
      </c>
      <c r="I19" s="405">
        <v>1000</v>
      </c>
      <c r="J19" s="409"/>
      <c r="K19" s="402" t="s">
        <v>735</v>
      </c>
      <c r="L19" s="402">
        <v>33.33</v>
      </c>
      <c r="M19" s="402">
        <v>33.33</v>
      </c>
      <c r="N19" s="402">
        <v>33.340000000000003</v>
      </c>
      <c r="O19" s="407">
        <v>100</v>
      </c>
      <c r="P19" s="408"/>
    </row>
    <row r="20" spans="1:16" ht="20.399999999999999" x14ac:dyDescent="0.3">
      <c r="A20" s="885"/>
      <c r="B20" s="888"/>
      <c r="C20" s="402" t="s">
        <v>731</v>
      </c>
      <c r="D20" s="403" t="s">
        <v>437</v>
      </c>
      <c r="E20" s="404" t="s">
        <v>732</v>
      </c>
      <c r="F20" s="402" t="s">
        <v>733</v>
      </c>
      <c r="G20" s="404" t="s">
        <v>743</v>
      </c>
      <c r="H20" s="402">
        <v>12</v>
      </c>
      <c r="I20" s="405">
        <v>6000</v>
      </c>
      <c r="J20" s="409"/>
      <c r="K20" s="402" t="s">
        <v>735</v>
      </c>
      <c r="L20" s="402">
        <v>33.33</v>
      </c>
      <c r="M20" s="402">
        <v>33.33</v>
      </c>
      <c r="N20" s="402">
        <v>33.340000000000003</v>
      </c>
      <c r="O20" s="407">
        <v>100</v>
      </c>
      <c r="P20" s="408"/>
    </row>
    <row r="21" spans="1:16" ht="30.6" x14ac:dyDescent="0.3">
      <c r="A21" s="885"/>
      <c r="B21" s="888"/>
      <c r="C21" s="402" t="s">
        <v>731</v>
      </c>
      <c r="D21" s="403" t="s">
        <v>676</v>
      </c>
      <c r="E21" s="404" t="s">
        <v>744</v>
      </c>
      <c r="F21" s="402" t="s">
        <v>733</v>
      </c>
      <c r="G21" s="404" t="s">
        <v>741</v>
      </c>
      <c r="H21" s="402">
        <v>12</v>
      </c>
      <c r="I21" s="405">
        <v>2100</v>
      </c>
      <c r="J21" s="409"/>
      <c r="K21" s="402" t="s">
        <v>735</v>
      </c>
      <c r="L21" s="402">
        <v>33.33</v>
      </c>
      <c r="M21" s="402">
        <v>33.33</v>
      </c>
      <c r="N21" s="402">
        <v>33.340000000000003</v>
      </c>
      <c r="O21" s="407">
        <v>100</v>
      </c>
      <c r="P21" s="408"/>
    </row>
    <row r="22" spans="1:16" ht="30.6" x14ac:dyDescent="0.3">
      <c r="A22" s="885"/>
      <c r="B22" s="888"/>
      <c r="C22" s="402" t="s">
        <v>731</v>
      </c>
      <c r="D22" s="403" t="s">
        <v>745</v>
      </c>
      <c r="E22" s="404" t="s">
        <v>744</v>
      </c>
      <c r="F22" s="402" t="s">
        <v>733</v>
      </c>
      <c r="G22" s="404" t="s">
        <v>741</v>
      </c>
      <c r="H22" s="402">
        <v>12</v>
      </c>
      <c r="I22" s="405">
        <v>1500</v>
      </c>
      <c r="J22" s="409"/>
      <c r="K22" s="402" t="s">
        <v>735</v>
      </c>
      <c r="L22" s="402">
        <v>33.33</v>
      </c>
      <c r="M22" s="402">
        <v>33.33</v>
      </c>
      <c r="N22" s="402">
        <v>33.340000000000003</v>
      </c>
      <c r="O22" s="407">
        <v>100</v>
      </c>
      <c r="P22" s="408"/>
    </row>
    <row r="23" spans="1:16" ht="30.6" x14ac:dyDescent="0.3">
      <c r="A23" s="885"/>
      <c r="B23" s="888"/>
      <c r="C23" s="402" t="s">
        <v>731</v>
      </c>
      <c r="D23" s="403" t="s">
        <v>622</v>
      </c>
      <c r="E23" s="404" t="s">
        <v>744</v>
      </c>
      <c r="F23" s="402" t="s">
        <v>733</v>
      </c>
      <c r="G23" s="404" t="s">
        <v>741</v>
      </c>
      <c r="H23" s="402">
        <v>12</v>
      </c>
      <c r="I23" s="405">
        <v>5600</v>
      </c>
      <c r="J23" s="409"/>
      <c r="K23" s="402" t="s">
        <v>735</v>
      </c>
      <c r="L23" s="402">
        <v>33.33</v>
      </c>
      <c r="M23" s="402">
        <v>33.33</v>
      </c>
      <c r="N23" s="402">
        <v>33.340000000000003</v>
      </c>
      <c r="O23" s="407">
        <v>100</v>
      </c>
      <c r="P23" s="408"/>
    </row>
    <row r="24" spans="1:16" ht="30.6" x14ac:dyDescent="0.3">
      <c r="A24" s="885"/>
      <c r="B24" s="888"/>
      <c r="C24" s="402" t="s">
        <v>731</v>
      </c>
      <c r="D24" s="403" t="s">
        <v>746</v>
      </c>
      <c r="E24" s="404" t="s">
        <v>747</v>
      </c>
      <c r="F24" s="402" t="s">
        <v>733</v>
      </c>
      <c r="G24" s="404" t="s">
        <v>741</v>
      </c>
      <c r="H24" s="402">
        <v>12</v>
      </c>
      <c r="I24" s="405">
        <v>3500</v>
      </c>
      <c r="J24" s="409"/>
      <c r="K24" s="402" t="s">
        <v>735</v>
      </c>
      <c r="L24" s="402">
        <v>33.33</v>
      </c>
      <c r="M24" s="402">
        <v>33.33</v>
      </c>
      <c r="N24" s="402">
        <v>33.340000000000003</v>
      </c>
      <c r="O24" s="407">
        <v>100</v>
      </c>
      <c r="P24" s="408"/>
    </row>
    <row r="25" spans="1:16" ht="20.399999999999999" x14ac:dyDescent="0.3">
      <c r="A25" s="885"/>
      <c r="B25" s="888"/>
      <c r="C25" s="402" t="s">
        <v>731</v>
      </c>
      <c r="D25" s="410" t="s">
        <v>748</v>
      </c>
      <c r="E25" s="404" t="s">
        <v>732</v>
      </c>
      <c r="F25" s="402" t="s">
        <v>733</v>
      </c>
      <c r="G25" s="404" t="s">
        <v>749</v>
      </c>
      <c r="H25" s="402">
        <v>12</v>
      </c>
      <c r="I25" s="405">
        <v>15000</v>
      </c>
      <c r="J25" s="409"/>
      <c r="K25" s="402" t="s">
        <v>735</v>
      </c>
      <c r="L25" s="402">
        <v>33.33</v>
      </c>
      <c r="M25" s="402">
        <v>33.33</v>
      </c>
      <c r="N25" s="402">
        <v>33.340000000000003</v>
      </c>
      <c r="O25" s="407">
        <v>100</v>
      </c>
      <c r="P25" s="408"/>
    </row>
    <row r="26" spans="1:16" ht="20.399999999999999" x14ac:dyDescent="0.3">
      <c r="A26" s="885"/>
      <c r="B26" s="888"/>
      <c r="C26" s="402" t="s">
        <v>731</v>
      </c>
      <c r="D26" s="410" t="s">
        <v>467</v>
      </c>
      <c r="E26" s="404" t="s">
        <v>732</v>
      </c>
      <c r="F26" s="402" t="s">
        <v>733</v>
      </c>
      <c r="G26" s="404" t="s">
        <v>749</v>
      </c>
      <c r="H26" s="402">
        <v>12</v>
      </c>
      <c r="I26" s="405">
        <v>20000</v>
      </c>
      <c r="J26" s="409"/>
      <c r="K26" s="402" t="s">
        <v>735</v>
      </c>
      <c r="L26" s="402">
        <v>33.33</v>
      </c>
      <c r="M26" s="402">
        <v>33.33</v>
      </c>
      <c r="N26" s="402">
        <v>33.340000000000003</v>
      </c>
      <c r="O26" s="407">
        <v>100</v>
      </c>
      <c r="P26" s="408"/>
    </row>
    <row r="27" spans="1:16" ht="20.399999999999999" x14ac:dyDescent="0.3">
      <c r="A27" s="885"/>
      <c r="B27" s="888"/>
      <c r="C27" s="402" t="s">
        <v>731</v>
      </c>
      <c r="D27" s="410" t="s">
        <v>696</v>
      </c>
      <c r="E27" s="404" t="s">
        <v>732</v>
      </c>
      <c r="F27" s="402" t="s">
        <v>733</v>
      </c>
      <c r="G27" s="404" t="s">
        <v>749</v>
      </c>
      <c r="H27" s="402">
        <v>12</v>
      </c>
      <c r="I27" s="405">
        <v>1000</v>
      </c>
      <c r="J27" s="409"/>
      <c r="K27" s="402" t="s">
        <v>735</v>
      </c>
      <c r="L27" s="402">
        <v>33.33</v>
      </c>
      <c r="M27" s="402">
        <v>33.33</v>
      </c>
      <c r="N27" s="402">
        <v>33.340000000000003</v>
      </c>
      <c r="O27" s="407">
        <v>100</v>
      </c>
      <c r="P27" s="408"/>
    </row>
    <row r="28" spans="1:16" ht="20.399999999999999" x14ac:dyDescent="0.3">
      <c r="A28" s="885"/>
      <c r="B28" s="888"/>
      <c r="C28" s="402" t="s">
        <v>731</v>
      </c>
      <c r="D28" s="410" t="s">
        <v>750</v>
      </c>
      <c r="E28" s="404" t="s">
        <v>732</v>
      </c>
      <c r="F28" s="402" t="s">
        <v>733</v>
      </c>
      <c r="G28" s="404" t="s">
        <v>749</v>
      </c>
      <c r="H28" s="402">
        <v>12</v>
      </c>
      <c r="I28" s="405">
        <v>1500</v>
      </c>
      <c r="J28" s="409"/>
      <c r="K28" s="402" t="s">
        <v>735</v>
      </c>
      <c r="L28" s="402">
        <v>33.33</v>
      </c>
      <c r="M28" s="402">
        <v>33.33</v>
      </c>
      <c r="N28" s="402">
        <v>33.340000000000003</v>
      </c>
      <c r="O28" s="407">
        <v>100</v>
      </c>
      <c r="P28" s="408"/>
    </row>
    <row r="29" spans="1:16" ht="20.399999999999999" x14ac:dyDescent="0.3">
      <c r="A29" s="886"/>
      <c r="B29" s="889"/>
      <c r="C29" s="402" t="s">
        <v>731</v>
      </c>
      <c r="D29" s="410" t="s">
        <v>631</v>
      </c>
      <c r="E29" s="404" t="s">
        <v>732</v>
      </c>
      <c r="F29" s="402" t="s">
        <v>733</v>
      </c>
      <c r="G29" s="404" t="s">
        <v>749</v>
      </c>
      <c r="H29" s="402">
        <v>12</v>
      </c>
      <c r="I29" s="405">
        <v>3500</v>
      </c>
      <c r="J29" s="409"/>
      <c r="K29" s="402" t="s">
        <v>735</v>
      </c>
      <c r="L29" s="402">
        <v>33.33</v>
      </c>
      <c r="M29" s="402">
        <v>33.33</v>
      </c>
      <c r="N29" s="402">
        <v>33.340000000000003</v>
      </c>
      <c r="O29" s="407">
        <v>100</v>
      </c>
      <c r="P29" s="408"/>
    </row>
    <row r="30" spans="1:16" ht="15" thickBot="1" x14ac:dyDescent="0.35">
      <c r="A30" s="411"/>
      <c r="B30" s="411"/>
      <c r="C30" s="411"/>
      <c r="D30" s="411"/>
      <c r="E30" s="411"/>
      <c r="F30" s="411"/>
      <c r="G30" s="411"/>
      <c r="H30" s="411"/>
      <c r="I30" s="412">
        <f>SUM(I3:I29)</f>
        <v>564392.65</v>
      </c>
      <c r="J30" s="411"/>
      <c r="K30" s="411"/>
      <c r="L30" s="411"/>
      <c r="M30" s="411"/>
      <c r="N30" s="411"/>
      <c r="O30" s="413"/>
      <c r="P30" s="414"/>
    </row>
    <row r="31" spans="1:16" ht="22.8" x14ac:dyDescent="0.3">
      <c r="A31" s="1199" t="s">
        <v>993</v>
      </c>
      <c r="B31" s="1200"/>
      <c r="C31" s="1200"/>
      <c r="D31" s="1200"/>
      <c r="E31" s="1200"/>
      <c r="F31" s="1200"/>
      <c r="G31" s="1200"/>
      <c r="H31" s="1200"/>
      <c r="I31" s="1200"/>
      <c r="J31" s="1200"/>
      <c r="K31" s="1200"/>
      <c r="L31" s="1200"/>
      <c r="M31" s="1200"/>
      <c r="N31" s="1200"/>
      <c r="O31" s="1200"/>
      <c r="P31" s="1201"/>
    </row>
    <row r="32" spans="1:16" ht="40.799999999999997" x14ac:dyDescent="0.3">
      <c r="A32" s="881" t="s">
        <v>990</v>
      </c>
      <c r="B32" s="881" t="s">
        <v>991</v>
      </c>
      <c r="C32" s="415" t="s">
        <v>714</v>
      </c>
      <c r="D32" s="416" t="s">
        <v>498</v>
      </c>
      <c r="E32" s="417" t="s">
        <v>23</v>
      </c>
      <c r="F32" s="418" t="s">
        <v>717</v>
      </c>
      <c r="G32" s="419" t="s">
        <v>25</v>
      </c>
      <c r="H32" s="420">
        <v>12</v>
      </c>
      <c r="I32" s="421">
        <v>57264</v>
      </c>
      <c r="J32" s="422"/>
      <c r="K32" s="423" t="s">
        <v>993</v>
      </c>
      <c r="L32" s="424">
        <v>0.33</v>
      </c>
      <c r="M32" s="424">
        <v>0.33</v>
      </c>
      <c r="N32" s="424">
        <v>0.34</v>
      </c>
      <c r="O32" s="425">
        <v>1</v>
      </c>
      <c r="P32" s="420"/>
    </row>
    <row r="33" spans="1:16" ht="40.799999999999997" x14ac:dyDescent="0.3">
      <c r="A33" s="882"/>
      <c r="B33" s="882"/>
      <c r="C33" s="415" t="s">
        <v>714</v>
      </c>
      <c r="D33" s="416" t="s">
        <v>500</v>
      </c>
      <c r="E33" s="417" t="s">
        <v>23</v>
      </c>
      <c r="F33" s="418" t="s">
        <v>719</v>
      </c>
      <c r="G33" s="419" t="s">
        <v>720</v>
      </c>
      <c r="H33" s="426">
        <v>1</v>
      </c>
      <c r="I33" s="421">
        <v>4772</v>
      </c>
      <c r="J33" s="427"/>
      <c r="K33" s="423" t="s">
        <v>993</v>
      </c>
      <c r="L33" s="424"/>
      <c r="M33" s="424">
        <v>1</v>
      </c>
      <c r="N33" s="424"/>
      <c r="O33" s="425">
        <v>1</v>
      </c>
      <c r="P33" s="427"/>
    </row>
    <row r="34" spans="1:16" ht="40.799999999999997" x14ac:dyDescent="0.3">
      <c r="A34" s="882"/>
      <c r="B34" s="882"/>
      <c r="C34" s="415" t="s">
        <v>714</v>
      </c>
      <c r="D34" s="416" t="s">
        <v>502</v>
      </c>
      <c r="E34" s="417" t="s">
        <v>23</v>
      </c>
      <c r="F34" s="418" t="s">
        <v>721</v>
      </c>
      <c r="G34" s="419" t="s">
        <v>720</v>
      </c>
      <c r="H34" s="426">
        <v>1</v>
      </c>
      <c r="I34" s="421">
        <v>840</v>
      </c>
      <c r="J34" s="427"/>
      <c r="K34" s="423" t="s">
        <v>993</v>
      </c>
      <c r="L34" s="424"/>
      <c r="M34" s="424"/>
      <c r="N34" s="424">
        <v>1</v>
      </c>
      <c r="O34" s="425">
        <v>1</v>
      </c>
      <c r="P34" s="427"/>
    </row>
    <row r="35" spans="1:16" ht="91.8" x14ac:dyDescent="0.3">
      <c r="A35" s="882"/>
      <c r="B35" s="882"/>
      <c r="C35" s="415" t="s">
        <v>714</v>
      </c>
      <c r="D35" s="428" t="s">
        <v>516</v>
      </c>
      <c r="E35" s="429" t="s">
        <v>23</v>
      </c>
      <c r="F35" s="430" t="s">
        <v>723</v>
      </c>
      <c r="G35" s="429" t="s">
        <v>994</v>
      </c>
      <c r="H35" s="420" t="s">
        <v>722</v>
      </c>
      <c r="I35" s="431">
        <v>1500</v>
      </c>
      <c r="J35" s="432"/>
      <c r="K35" s="423" t="s">
        <v>993</v>
      </c>
      <c r="L35" s="424">
        <v>0.33</v>
      </c>
      <c r="M35" s="424">
        <v>0.33</v>
      </c>
      <c r="N35" s="424">
        <v>0.34</v>
      </c>
      <c r="O35" s="425">
        <v>1</v>
      </c>
      <c r="P35" s="427"/>
    </row>
    <row r="36" spans="1:16" ht="40.799999999999997" x14ac:dyDescent="0.3">
      <c r="A36" s="882"/>
      <c r="B36" s="882"/>
      <c r="C36" s="415" t="s">
        <v>714</v>
      </c>
      <c r="D36" s="416" t="s">
        <v>724</v>
      </c>
      <c r="E36" s="417" t="s">
        <v>23</v>
      </c>
      <c r="F36" s="418" t="s">
        <v>717</v>
      </c>
      <c r="G36" s="419" t="s">
        <v>720</v>
      </c>
      <c r="H36" s="420">
        <v>12</v>
      </c>
      <c r="I36" s="421">
        <v>6671.26</v>
      </c>
      <c r="J36" s="427"/>
      <c r="K36" s="423" t="s">
        <v>993</v>
      </c>
      <c r="L36" s="424">
        <v>0.33</v>
      </c>
      <c r="M36" s="424">
        <v>0.33</v>
      </c>
      <c r="N36" s="424">
        <v>0.34</v>
      </c>
      <c r="O36" s="425">
        <v>1</v>
      </c>
      <c r="P36" s="427"/>
    </row>
    <row r="37" spans="1:16" ht="40.799999999999997" x14ac:dyDescent="0.3">
      <c r="A37" s="882"/>
      <c r="B37" s="882"/>
      <c r="C37" s="415" t="s">
        <v>714</v>
      </c>
      <c r="D37" s="416" t="s">
        <v>563</v>
      </c>
      <c r="E37" s="417" t="s">
        <v>23</v>
      </c>
      <c r="F37" s="418" t="s">
        <v>717</v>
      </c>
      <c r="G37" s="419" t="s">
        <v>720</v>
      </c>
      <c r="H37" s="420">
        <v>12</v>
      </c>
      <c r="I37" s="421">
        <v>4770.09</v>
      </c>
      <c r="J37" s="427"/>
      <c r="K37" s="423" t="s">
        <v>993</v>
      </c>
      <c r="L37" s="424">
        <v>0.33</v>
      </c>
      <c r="M37" s="424">
        <v>0.33</v>
      </c>
      <c r="N37" s="424">
        <v>0.34</v>
      </c>
      <c r="O37" s="425">
        <v>1</v>
      </c>
      <c r="P37" s="427"/>
    </row>
    <row r="38" spans="1:16" ht="40.799999999999997" x14ac:dyDescent="0.3">
      <c r="A38" s="882"/>
      <c r="B38" s="882"/>
      <c r="C38" s="415" t="s">
        <v>714</v>
      </c>
      <c r="D38" s="416" t="s">
        <v>521</v>
      </c>
      <c r="E38" s="417" t="s">
        <v>23</v>
      </c>
      <c r="F38" s="433" t="s">
        <v>522</v>
      </c>
      <c r="G38" s="417" t="s">
        <v>725</v>
      </c>
      <c r="H38" s="420">
        <v>12</v>
      </c>
      <c r="I38" s="434">
        <v>5000</v>
      </c>
      <c r="J38" s="427"/>
      <c r="K38" s="423" t="s">
        <v>993</v>
      </c>
      <c r="L38" s="424">
        <v>0.33</v>
      </c>
      <c r="M38" s="424">
        <v>0.33</v>
      </c>
      <c r="N38" s="424">
        <v>0.34</v>
      </c>
      <c r="O38" s="425">
        <v>1</v>
      </c>
      <c r="P38" s="427"/>
    </row>
    <row r="39" spans="1:16" ht="51" x14ac:dyDescent="0.3">
      <c r="A39" s="882"/>
      <c r="B39" s="882"/>
      <c r="C39" s="415" t="s">
        <v>714</v>
      </c>
      <c r="D39" s="428" t="s">
        <v>726</v>
      </c>
      <c r="E39" s="417" t="s">
        <v>524</v>
      </c>
      <c r="F39" s="429" t="s">
        <v>525</v>
      </c>
      <c r="G39" s="419" t="s">
        <v>727</v>
      </c>
      <c r="H39" s="420">
        <v>12</v>
      </c>
      <c r="I39" s="421">
        <v>1000</v>
      </c>
      <c r="J39" s="427"/>
      <c r="K39" s="423" t="s">
        <v>993</v>
      </c>
      <c r="L39" s="424">
        <v>0.33</v>
      </c>
      <c r="M39" s="424">
        <v>0.33</v>
      </c>
      <c r="N39" s="424">
        <v>0.34</v>
      </c>
      <c r="O39" s="425">
        <v>1</v>
      </c>
      <c r="P39" s="427"/>
    </row>
    <row r="40" spans="1:16" ht="20.399999999999999" x14ac:dyDescent="0.3">
      <c r="A40" s="883"/>
      <c r="B40" s="883"/>
      <c r="C40" s="415" t="s">
        <v>714</v>
      </c>
      <c r="D40" s="435" t="s">
        <v>541</v>
      </c>
      <c r="E40" s="429" t="s">
        <v>542</v>
      </c>
      <c r="F40" s="429" t="s">
        <v>543</v>
      </c>
      <c r="G40" s="436" t="s">
        <v>730</v>
      </c>
      <c r="H40" s="420">
        <v>1</v>
      </c>
      <c r="I40" s="421">
        <v>1000</v>
      </c>
      <c r="J40" s="427"/>
      <c r="K40" s="423" t="s">
        <v>993</v>
      </c>
      <c r="L40" s="424">
        <v>0.33</v>
      </c>
      <c r="M40" s="424">
        <v>0.33</v>
      </c>
      <c r="N40" s="424">
        <v>0.34</v>
      </c>
      <c r="O40" s="425">
        <v>1</v>
      </c>
      <c r="P40" s="427"/>
    </row>
    <row r="41" spans="1:16" x14ac:dyDescent="0.3">
      <c r="A41" s="427"/>
      <c r="B41" s="427"/>
      <c r="C41" s="427"/>
      <c r="D41" s="427"/>
      <c r="E41" s="427"/>
      <c r="F41" s="427"/>
      <c r="G41" s="427"/>
      <c r="H41" s="427"/>
      <c r="I41" s="437">
        <f>SUM(I32:I40)</f>
        <v>82817.349999999991</v>
      </c>
      <c r="J41" s="427"/>
      <c r="K41" s="427"/>
      <c r="L41" s="427"/>
      <c r="M41" s="427"/>
      <c r="N41" s="427"/>
      <c r="O41" s="427"/>
      <c r="P41" s="427"/>
    </row>
    <row r="42" spans="1:16" ht="22.8" x14ac:dyDescent="0.3">
      <c r="A42" s="1191" t="s">
        <v>645</v>
      </c>
      <c r="B42" s="1191"/>
      <c r="C42" s="1191"/>
      <c r="D42" s="1191"/>
      <c r="E42" s="1191"/>
      <c r="F42" s="1191"/>
      <c r="G42" s="1191"/>
      <c r="H42" s="1191"/>
      <c r="I42" s="1191"/>
      <c r="J42" s="1191"/>
      <c r="K42" s="1191"/>
      <c r="L42" s="1191"/>
      <c r="M42" s="1191"/>
      <c r="N42" s="1191"/>
      <c r="O42" s="1191"/>
      <c r="P42" s="1192"/>
    </row>
    <row r="43" spans="1:16" ht="30.6" x14ac:dyDescent="0.3">
      <c r="A43" s="926" t="s">
        <v>990</v>
      </c>
      <c r="B43" s="926" t="s">
        <v>991</v>
      </c>
      <c r="C43" s="438" t="s">
        <v>645</v>
      </c>
      <c r="D43" s="438" t="s">
        <v>646</v>
      </c>
      <c r="E43" s="438" t="s">
        <v>295</v>
      </c>
      <c r="F43" s="438" t="s">
        <v>647</v>
      </c>
      <c r="G43" s="438" t="s">
        <v>648</v>
      </c>
      <c r="H43" s="438">
        <v>12</v>
      </c>
      <c r="I43" s="439">
        <v>243048</v>
      </c>
      <c r="J43" s="438"/>
      <c r="K43" s="438" t="s">
        <v>645</v>
      </c>
      <c r="L43" s="440">
        <v>0.33329999999999999</v>
      </c>
      <c r="M43" s="440">
        <v>0.33329999999999999</v>
      </c>
      <c r="N43" s="440">
        <v>0.33329999999999999</v>
      </c>
      <c r="O43" s="441">
        <v>0.99990000000000001</v>
      </c>
      <c r="P43" s="442"/>
    </row>
    <row r="44" spans="1:16" ht="30.6" x14ac:dyDescent="0.3">
      <c r="A44" s="927"/>
      <c r="B44" s="927"/>
      <c r="C44" s="438" t="s">
        <v>645</v>
      </c>
      <c r="D44" s="438" t="s">
        <v>646</v>
      </c>
      <c r="E44" s="438" t="s">
        <v>649</v>
      </c>
      <c r="F44" s="438" t="s">
        <v>647</v>
      </c>
      <c r="G44" s="438" t="s">
        <v>648</v>
      </c>
      <c r="H44" s="438">
        <v>12</v>
      </c>
      <c r="I44" s="439">
        <v>232923.66</v>
      </c>
      <c r="J44" s="443"/>
      <c r="K44" s="438" t="s">
        <v>645</v>
      </c>
      <c r="L44" s="440">
        <v>0.33329999999999999</v>
      </c>
      <c r="M44" s="440">
        <v>0.33329999999999999</v>
      </c>
      <c r="N44" s="440">
        <v>0.33329999999999999</v>
      </c>
      <c r="O44" s="441">
        <v>0.99990000000000001</v>
      </c>
      <c r="P44" s="443"/>
    </row>
    <row r="45" spans="1:16" ht="30.6" x14ac:dyDescent="0.3">
      <c r="A45" s="927"/>
      <c r="B45" s="927"/>
      <c r="C45" s="438" t="s">
        <v>645</v>
      </c>
      <c r="D45" s="438" t="s">
        <v>651</v>
      </c>
      <c r="E45" s="438" t="s">
        <v>650</v>
      </c>
      <c r="F45" s="438" t="s">
        <v>647</v>
      </c>
      <c r="G45" s="438" t="s">
        <v>648</v>
      </c>
      <c r="H45" s="438">
        <v>12</v>
      </c>
      <c r="I45" s="439">
        <v>36474</v>
      </c>
      <c r="J45" s="443"/>
      <c r="K45" s="438" t="s">
        <v>645</v>
      </c>
      <c r="L45" s="440"/>
      <c r="M45" s="440">
        <v>1</v>
      </c>
      <c r="N45" s="440"/>
      <c r="O45" s="441">
        <v>1</v>
      </c>
      <c r="P45" s="443"/>
    </row>
    <row r="46" spans="1:16" ht="30.6" x14ac:dyDescent="0.3">
      <c r="A46" s="927"/>
      <c r="B46" s="927"/>
      <c r="C46" s="438" t="s">
        <v>645</v>
      </c>
      <c r="D46" s="438" t="s">
        <v>651</v>
      </c>
      <c r="E46" s="438" t="s">
        <v>652</v>
      </c>
      <c r="F46" s="438" t="s">
        <v>647</v>
      </c>
      <c r="G46" s="438" t="s">
        <v>648</v>
      </c>
      <c r="H46" s="438">
        <v>12</v>
      </c>
      <c r="I46" s="439">
        <v>19740</v>
      </c>
      <c r="J46" s="443"/>
      <c r="K46" s="438" t="s">
        <v>645</v>
      </c>
      <c r="L46" s="440"/>
      <c r="M46" s="440"/>
      <c r="N46" s="440">
        <v>1</v>
      </c>
      <c r="O46" s="441">
        <v>1</v>
      </c>
      <c r="P46" s="443"/>
    </row>
    <row r="47" spans="1:16" ht="30.6" x14ac:dyDescent="0.3">
      <c r="A47" s="927"/>
      <c r="B47" s="927"/>
      <c r="C47" s="438" t="s">
        <v>645</v>
      </c>
      <c r="D47" s="438" t="s">
        <v>651</v>
      </c>
      <c r="E47" s="438" t="s">
        <v>594</v>
      </c>
      <c r="F47" s="438" t="s">
        <v>647</v>
      </c>
      <c r="G47" s="438" t="s">
        <v>648</v>
      </c>
      <c r="H47" s="438">
        <v>12</v>
      </c>
      <c r="I47" s="439">
        <v>12000</v>
      </c>
      <c r="J47" s="443"/>
      <c r="K47" s="438" t="s">
        <v>645</v>
      </c>
      <c r="L47" s="440">
        <v>0.5</v>
      </c>
      <c r="M47" s="440">
        <v>0.5</v>
      </c>
      <c r="N47" s="440"/>
      <c r="O47" s="441">
        <v>1</v>
      </c>
      <c r="P47" s="443"/>
    </row>
    <row r="48" spans="1:16" ht="30.6" x14ac:dyDescent="0.3">
      <c r="A48" s="927"/>
      <c r="B48" s="927"/>
      <c r="C48" s="438" t="s">
        <v>645</v>
      </c>
      <c r="D48" s="438" t="s">
        <v>651</v>
      </c>
      <c r="E48" s="438" t="s">
        <v>653</v>
      </c>
      <c r="F48" s="438" t="s">
        <v>647</v>
      </c>
      <c r="G48" s="438" t="s">
        <v>648</v>
      </c>
      <c r="H48" s="438">
        <v>12</v>
      </c>
      <c r="I48" s="439">
        <v>2000</v>
      </c>
      <c r="J48" s="443"/>
      <c r="K48" s="438" t="s">
        <v>645</v>
      </c>
      <c r="L48" s="440">
        <v>0.33329999999999999</v>
      </c>
      <c r="M48" s="440">
        <v>0.33329999999999999</v>
      </c>
      <c r="N48" s="440">
        <v>0.33329999999999999</v>
      </c>
      <c r="O48" s="441">
        <v>0.99990000000000001</v>
      </c>
      <c r="P48" s="443"/>
    </row>
    <row r="49" spans="1:16" ht="30.6" x14ac:dyDescent="0.3">
      <c r="A49" s="927"/>
      <c r="B49" s="927"/>
      <c r="C49" s="438" t="s">
        <v>645</v>
      </c>
      <c r="D49" s="438" t="s">
        <v>651</v>
      </c>
      <c r="E49" s="438" t="s">
        <v>654</v>
      </c>
      <c r="F49" s="438" t="s">
        <v>647</v>
      </c>
      <c r="G49" s="438" t="s">
        <v>655</v>
      </c>
      <c r="H49" s="438">
        <v>12</v>
      </c>
      <c r="I49" s="439">
        <v>51963.85</v>
      </c>
      <c r="J49" s="443"/>
      <c r="K49" s="438" t="s">
        <v>645</v>
      </c>
      <c r="L49" s="440">
        <v>0.33329999999999999</v>
      </c>
      <c r="M49" s="440">
        <v>0.33329999999999999</v>
      </c>
      <c r="N49" s="440">
        <v>0.33329999999999999</v>
      </c>
      <c r="O49" s="441">
        <v>0.99990000000000001</v>
      </c>
      <c r="P49" s="443"/>
    </row>
    <row r="50" spans="1:16" ht="30.6" x14ac:dyDescent="0.3">
      <c r="A50" s="927"/>
      <c r="B50" s="927"/>
      <c r="C50" s="438" t="s">
        <v>645</v>
      </c>
      <c r="D50" s="438" t="s">
        <v>657</v>
      </c>
      <c r="E50" s="438" t="s">
        <v>656</v>
      </c>
      <c r="F50" s="438" t="s">
        <v>647</v>
      </c>
      <c r="G50" s="438" t="s">
        <v>655</v>
      </c>
      <c r="H50" s="438">
        <v>12</v>
      </c>
      <c r="I50" s="439">
        <v>36465.9</v>
      </c>
      <c r="J50" s="443"/>
      <c r="K50" s="438" t="s">
        <v>645</v>
      </c>
      <c r="L50" s="440">
        <v>0.33329999999999999</v>
      </c>
      <c r="M50" s="440">
        <v>0.33329999999999999</v>
      </c>
      <c r="N50" s="440">
        <v>0.33329999999999999</v>
      </c>
      <c r="O50" s="441">
        <v>0.99990000000000001</v>
      </c>
      <c r="P50" s="443"/>
    </row>
    <row r="51" spans="1:16" ht="30.6" x14ac:dyDescent="0.3">
      <c r="A51" s="927"/>
      <c r="B51" s="927"/>
      <c r="C51" s="438" t="s">
        <v>645</v>
      </c>
      <c r="D51" s="438" t="s">
        <v>651</v>
      </c>
      <c r="E51" s="438" t="s">
        <v>658</v>
      </c>
      <c r="F51" s="438" t="s">
        <v>647</v>
      </c>
      <c r="G51" s="438" t="s">
        <v>655</v>
      </c>
      <c r="H51" s="438">
        <v>12</v>
      </c>
      <c r="I51" s="439">
        <v>5000</v>
      </c>
      <c r="J51" s="443"/>
      <c r="K51" s="438" t="s">
        <v>645</v>
      </c>
      <c r="L51" s="440">
        <v>0.33329999999999999</v>
      </c>
      <c r="M51" s="440">
        <v>0.33329999999999999</v>
      </c>
      <c r="N51" s="440">
        <v>0.33329999999999999</v>
      </c>
      <c r="O51" s="441">
        <v>0.99990000000000001</v>
      </c>
      <c r="P51" s="443"/>
    </row>
    <row r="52" spans="1:16" ht="30.6" x14ac:dyDescent="0.3">
      <c r="A52" s="927"/>
      <c r="B52" s="927"/>
      <c r="C52" s="438" t="s">
        <v>645</v>
      </c>
      <c r="D52" s="438" t="s">
        <v>660</v>
      </c>
      <c r="E52" s="438" t="s">
        <v>659</v>
      </c>
      <c r="F52" s="438" t="s">
        <v>661</v>
      </c>
      <c r="G52" s="438" t="s">
        <v>655</v>
      </c>
      <c r="H52" s="438">
        <v>12</v>
      </c>
      <c r="I52" s="439">
        <v>37000</v>
      </c>
      <c r="J52" s="443"/>
      <c r="K52" s="438" t="s">
        <v>645</v>
      </c>
      <c r="L52" s="440">
        <v>0.33329999999999999</v>
      </c>
      <c r="M52" s="440">
        <v>0.33329999999999999</v>
      </c>
      <c r="N52" s="440">
        <v>0.33329999999999999</v>
      </c>
      <c r="O52" s="441">
        <v>0.99990000000000001</v>
      </c>
      <c r="P52" s="443"/>
    </row>
    <row r="53" spans="1:16" ht="30.6" x14ac:dyDescent="0.3">
      <c r="A53" s="927"/>
      <c r="B53" s="927"/>
      <c r="C53" s="438" t="s">
        <v>645</v>
      </c>
      <c r="D53" s="438" t="s">
        <v>660</v>
      </c>
      <c r="E53" s="438" t="s">
        <v>662</v>
      </c>
      <c r="F53" s="438" t="s">
        <v>661</v>
      </c>
      <c r="G53" s="438" t="s">
        <v>655</v>
      </c>
      <c r="H53" s="438">
        <v>12</v>
      </c>
      <c r="I53" s="439">
        <v>120000</v>
      </c>
      <c r="J53" s="443"/>
      <c r="K53" s="438" t="s">
        <v>645</v>
      </c>
      <c r="L53" s="440">
        <v>0.33329999999999999</v>
      </c>
      <c r="M53" s="440">
        <v>0.33329999999999999</v>
      </c>
      <c r="N53" s="440">
        <v>0.33329999999999999</v>
      </c>
      <c r="O53" s="441">
        <v>0.99990000000000001</v>
      </c>
      <c r="P53" s="443"/>
    </row>
    <row r="54" spans="1:16" ht="30.6" x14ac:dyDescent="0.3">
      <c r="A54" s="927"/>
      <c r="B54" s="927"/>
      <c r="C54" s="438" t="s">
        <v>645</v>
      </c>
      <c r="D54" s="438" t="s">
        <v>660</v>
      </c>
      <c r="E54" s="438" t="s">
        <v>310</v>
      </c>
      <c r="F54" s="438" t="s">
        <v>661</v>
      </c>
      <c r="G54" s="438" t="s">
        <v>655</v>
      </c>
      <c r="H54" s="438">
        <v>12</v>
      </c>
      <c r="I54" s="439">
        <v>145000</v>
      </c>
      <c r="J54" s="443"/>
      <c r="K54" s="438" t="s">
        <v>645</v>
      </c>
      <c r="L54" s="440">
        <v>0.33329999999999999</v>
      </c>
      <c r="M54" s="440">
        <v>0.33329999999999999</v>
      </c>
      <c r="N54" s="440">
        <v>0.33329999999999999</v>
      </c>
      <c r="O54" s="441">
        <v>0.99990000000000001</v>
      </c>
      <c r="P54" s="443"/>
    </row>
    <row r="55" spans="1:16" ht="30.6" x14ac:dyDescent="0.3">
      <c r="A55" s="927"/>
      <c r="B55" s="927"/>
      <c r="C55" s="438" t="s">
        <v>645</v>
      </c>
      <c r="D55" s="438" t="s">
        <v>663</v>
      </c>
      <c r="E55" s="438" t="s">
        <v>664</v>
      </c>
      <c r="F55" s="438" t="s">
        <v>665</v>
      </c>
      <c r="G55" s="438" t="s">
        <v>666</v>
      </c>
      <c r="H55" s="438">
        <v>12</v>
      </c>
      <c r="I55" s="439">
        <v>800</v>
      </c>
      <c r="J55" s="443"/>
      <c r="K55" s="438" t="s">
        <v>645</v>
      </c>
      <c r="L55" s="440">
        <v>0.33329999999999999</v>
      </c>
      <c r="M55" s="440">
        <v>0.33329999999999999</v>
      </c>
      <c r="N55" s="440">
        <v>0.33329999999999999</v>
      </c>
      <c r="O55" s="441">
        <v>0.99990000000000001</v>
      </c>
      <c r="P55" s="443"/>
    </row>
    <row r="56" spans="1:16" ht="30.6" x14ac:dyDescent="0.3">
      <c r="A56" s="927"/>
      <c r="B56" s="927"/>
      <c r="C56" s="438" t="s">
        <v>645</v>
      </c>
      <c r="D56" s="438" t="s">
        <v>667</v>
      </c>
      <c r="E56" s="438" t="s">
        <v>996</v>
      </c>
      <c r="F56" s="438" t="s">
        <v>995</v>
      </c>
      <c r="G56" s="438" t="s">
        <v>655</v>
      </c>
      <c r="H56" s="438">
        <v>12</v>
      </c>
      <c r="I56" s="439">
        <v>1500</v>
      </c>
      <c r="J56" s="443"/>
      <c r="K56" s="438" t="s">
        <v>645</v>
      </c>
      <c r="L56" s="440">
        <v>0.33329999999999999</v>
      </c>
      <c r="M56" s="440">
        <v>0.33329999999999999</v>
      </c>
      <c r="N56" s="440">
        <v>0.33329999999999999</v>
      </c>
      <c r="O56" s="441">
        <v>0.99990000000000001</v>
      </c>
      <c r="P56" s="443"/>
    </row>
    <row r="57" spans="1:16" ht="30.6" x14ac:dyDescent="0.3">
      <c r="A57" s="927"/>
      <c r="B57" s="927"/>
      <c r="C57" s="438" t="s">
        <v>645</v>
      </c>
      <c r="D57" s="438" t="s">
        <v>668</v>
      </c>
      <c r="E57" s="438" t="s">
        <v>997</v>
      </c>
      <c r="F57" s="438" t="s">
        <v>995</v>
      </c>
      <c r="G57" s="438" t="s">
        <v>655</v>
      </c>
      <c r="H57" s="438">
        <v>12</v>
      </c>
      <c r="I57" s="439">
        <v>1000</v>
      </c>
      <c r="J57" s="443"/>
      <c r="K57" s="438" t="s">
        <v>645</v>
      </c>
      <c r="L57" s="440">
        <v>0.33329999999999999</v>
      </c>
      <c r="M57" s="440">
        <v>0.33329999999999999</v>
      </c>
      <c r="N57" s="440">
        <v>0.33329999999999999</v>
      </c>
      <c r="O57" s="441">
        <v>0.99990000000000001</v>
      </c>
      <c r="P57" s="443"/>
    </row>
    <row r="58" spans="1:16" ht="30.6" x14ac:dyDescent="0.3">
      <c r="A58" s="927"/>
      <c r="B58" s="927"/>
      <c r="C58" s="438" t="s">
        <v>645</v>
      </c>
      <c r="D58" s="438" t="s">
        <v>669</v>
      </c>
      <c r="E58" s="438" t="s">
        <v>670</v>
      </c>
      <c r="F58" s="438" t="s">
        <v>671</v>
      </c>
      <c r="G58" s="438" t="s">
        <v>655</v>
      </c>
      <c r="H58" s="438">
        <v>12</v>
      </c>
      <c r="I58" s="439">
        <v>215000</v>
      </c>
      <c r="J58" s="443"/>
      <c r="K58" s="438" t="s">
        <v>645</v>
      </c>
      <c r="L58" s="440">
        <v>1</v>
      </c>
      <c r="M58" s="440"/>
      <c r="N58" s="440"/>
      <c r="O58" s="441">
        <v>1</v>
      </c>
      <c r="P58" s="443"/>
    </row>
    <row r="59" spans="1:16" ht="30.6" x14ac:dyDescent="0.3">
      <c r="A59" s="927"/>
      <c r="B59" s="927"/>
      <c r="C59" s="438" t="s">
        <v>645</v>
      </c>
      <c r="D59" s="438" t="s">
        <v>672</v>
      </c>
      <c r="E59" s="438" t="s">
        <v>673</v>
      </c>
      <c r="F59" s="438" t="s">
        <v>674</v>
      </c>
      <c r="G59" s="438" t="s">
        <v>655</v>
      </c>
      <c r="H59" s="438">
        <v>12</v>
      </c>
      <c r="I59" s="439">
        <v>50000</v>
      </c>
      <c r="J59" s="443"/>
      <c r="K59" s="438" t="s">
        <v>645</v>
      </c>
      <c r="L59" s="440">
        <v>0.33329999999999999</v>
      </c>
      <c r="M59" s="440">
        <v>0.33329999999999999</v>
      </c>
      <c r="N59" s="440">
        <v>0.33329999999999999</v>
      </c>
      <c r="O59" s="441">
        <v>0.99990000000000001</v>
      </c>
      <c r="P59" s="443"/>
    </row>
    <row r="60" spans="1:16" ht="30.6" x14ac:dyDescent="0.3">
      <c r="A60" s="927"/>
      <c r="B60" s="927"/>
      <c r="C60" s="438" t="s">
        <v>645</v>
      </c>
      <c r="D60" s="438" t="s">
        <v>629</v>
      </c>
      <c r="E60" s="438" t="s">
        <v>675</v>
      </c>
      <c r="F60" s="438" t="s">
        <v>674</v>
      </c>
      <c r="G60" s="438" t="s">
        <v>655</v>
      </c>
      <c r="H60" s="438">
        <v>12</v>
      </c>
      <c r="I60" s="439">
        <v>3000</v>
      </c>
      <c r="J60" s="443"/>
      <c r="K60" s="438" t="s">
        <v>645</v>
      </c>
      <c r="L60" s="440">
        <v>0.33329999999999999</v>
      </c>
      <c r="M60" s="440">
        <v>0.33329999999999999</v>
      </c>
      <c r="N60" s="440">
        <v>0.33329999999999999</v>
      </c>
      <c r="O60" s="441">
        <v>0.99990000000000001</v>
      </c>
      <c r="P60" s="443"/>
    </row>
    <row r="61" spans="1:16" ht="61.2" x14ac:dyDescent="0.3">
      <c r="A61" s="927"/>
      <c r="B61" s="927"/>
      <c r="C61" s="438" t="s">
        <v>645</v>
      </c>
      <c r="D61" s="438" t="s">
        <v>676</v>
      </c>
      <c r="E61" s="438" t="s">
        <v>677</v>
      </c>
      <c r="F61" s="438" t="s">
        <v>671</v>
      </c>
      <c r="G61" s="438" t="s">
        <v>655</v>
      </c>
      <c r="H61" s="438">
        <v>12</v>
      </c>
      <c r="I61" s="439">
        <v>7000</v>
      </c>
      <c r="J61" s="443"/>
      <c r="K61" s="438" t="s">
        <v>645</v>
      </c>
      <c r="L61" s="440">
        <v>0.33329999999999999</v>
      </c>
      <c r="M61" s="440">
        <v>0.33329999999999999</v>
      </c>
      <c r="N61" s="440">
        <v>0.33329999999999999</v>
      </c>
      <c r="O61" s="441">
        <v>0.99990000000000001</v>
      </c>
      <c r="P61" s="443"/>
    </row>
    <row r="62" spans="1:16" ht="71.400000000000006" x14ac:dyDescent="0.3">
      <c r="A62" s="927"/>
      <c r="B62" s="927"/>
      <c r="C62" s="438" t="s">
        <v>645</v>
      </c>
      <c r="D62" s="438" t="s">
        <v>678</v>
      </c>
      <c r="E62" s="438" t="s">
        <v>679</v>
      </c>
      <c r="F62" s="438" t="s">
        <v>665</v>
      </c>
      <c r="G62" s="438" t="s">
        <v>655</v>
      </c>
      <c r="H62" s="438">
        <v>12</v>
      </c>
      <c r="I62" s="439">
        <v>15000</v>
      </c>
      <c r="J62" s="443"/>
      <c r="K62" s="438" t="s">
        <v>645</v>
      </c>
      <c r="L62" s="440">
        <v>0.33329999999999999</v>
      </c>
      <c r="M62" s="440">
        <v>0.33329999999999999</v>
      </c>
      <c r="N62" s="440">
        <v>0.33329999999999999</v>
      </c>
      <c r="O62" s="441">
        <v>0.99990000000000001</v>
      </c>
      <c r="P62" s="443"/>
    </row>
    <row r="63" spans="1:16" ht="30.6" x14ac:dyDescent="0.3">
      <c r="A63" s="927"/>
      <c r="B63" s="927"/>
      <c r="C63" s="438" t="s">
        <v>645</v>
      </c>
      <c r="D63" s="438" t="s">
        <v>680</v>
      </c>
      <c r="E63" s="438" t="s">
        <v>681</v>
      </c>
      <c r="F63" s="438" t="s">
        <v>665</v>
      </c>
      <c r="G63" s="438" t="s">
        <v>655</v>
      </c>
      <c r="H63" s="438">
        <v>12</v>
      </c>
      <c r="I63" s="439">
        <v>7200</v>
      </c>
      <c r="J63" s="443"/>
      <c r="K63" s="438" t="s">
        <v>645</v>
      </c>
      <c r="L63" s="440">
        <v>0.33329999999999999</v>
      </c>
      <c r="M63" s="440">
        <v>0.33329999999999999</v>
      </c>
      <c r="N63" s="440">
        <v>0.33329999999999999</v>
      </c>
      <c r="O63" s="441">
        <v>0.99990000000000001</v>
      </c>
      <c r="P63" s="443"/>
    </row>
    <row r="64" spans="1:16" ht="30.6" x14ac:dyDescent="0.3">
      <c r="A64" s="927"/>
      <c r="B64" s="927"/>
      <c r="C64" s="438" t="s">
        <v>645</v>
      </c>
      <c r="D64" s="438" t="s">
        <v>682</v>
      </c>
      <c r="E64" s="438" t="s">
        <v>683</v>
      </c>
      <c r="F64" s="438" t="s">
        <v>671</v>
      </c>
      <c r="G64" s="438" t="s">
        <v>655</v>
      </c>
      <c r="H64" s="444">
        <v>12</v>
      </c>
      <c r="I64" s="439">
        <v>5400</v>
      </c>
      <c r="J64" s="443"/>
      <c r="K64" s="438" t="s">
        <v>645</v>
      </c>
      <c r="L64" s="440">
        <v>1</v>
      </c>
      <c r="M64" s="440"/>
      <c r="N64" s="440"/>
      <c r="O64" s="441">
        <v>1</v>
      </c>
      <c r="P64" s="443"/>
    </row>
    <row r="65" spans="1:16" ht="71.400000000000006" x14ac:dyDescent="0.3">
      <c r="A65" s="927"/>
      <c r="B65" s="927"/>
      <c r="C65" s="438" t="s">
        <v>645</v>
      </c>
      <c r="D65" s="438" t="s">
        <v>622</v>
      </c>
      <c r="E65" s="438" t="s">
        <v>998</v>
      </c>
      <c r="F65" s="438" t="s">
        <v>685</v>
      </c>
      <c r="G65" s="438" t="s">
        <v>655</v>
      </c>
      <c r="H65" s="444">
        <v>12</v>
      </c>
      <c r="I65" s="439">
        <v>15000</v>
      </c>
      <c r="J65" s="443"/>
      <c r="K65" s="438" t="s">
        <v>645</v>
      </c>
      <c r="L65" s="440">
        <v>0.5</v>
      </c>
      <c r="M65" s="440">
        <v>0.5</v>
      </c>
      <c r="N65" s="440"/>
      <c r="O65" s="441">
        <v>1</v>
      </c>
      <c r="P65" s="443"/>
    </row>
    <row r="66" spans="1:16" ht="122.4" x14ac:dyDescent="0.3">
      <c r="A66" s="927"/>
      <c r="B66" s="927"/>
      <c r="C66" s="438" t="s">
        <v>645</v>
      </c>
      <c r="D66" s="438" t="s">
        <v>686</v>
      </c>
      <c r="E66" s="438" t="s">
        <v>687</v>
      </c>
      <c r="F66" s="438" t="s">
        <v>685</v>
      </c>
      <c r="G66" s="438" t="s">
        <v>655</v>
      </c>
      <c r="H66" s="444">
        <v>12</v>
      </c>
      <c r="I66" s="439">
        <v>25000</v>
      </c>
      <c r="J66" s="443"/>
      <c r="K66" s="438" t="s">
        <v>645</v>
      </c>
      <c r="L66" s="440">
        <v>0.5</v>
      </c>
      <c r="M66" s="440">
        <v>0.5</v>
      </c>
      <c r="N66" s="440"/>
      <c r="O66" s="441">
        <v>1</v>
      </c>
      <c r="P66" s="443"/>
    </row>
    <row r="67" spans="1:16" ht="69" customHeight="1" x14ac:dyDescent="0.3">
      <c r="A67" s="927"/>
      <c r="B67" s="927"/>
      <c r="C67" s="438" t="s">
        <v>645</v>
      </c>
      <c r="D67" s="438" t="s">
        <v>688</v>
      </c>
      <c r="E67" s="438" t="s">
        <v>689</v>
      </c>
      <c r="F67" s="438" t="s">
        <v>665</v>
      </c>
      <c r="G67" s="438" t="s">
        <v>655</v>
      </c>
      <c r="H67" s="444">
        <v>12</v>
      </c>
      <c r="I67" s="439">
        <v>10000</v>
      </c>
      <c r="J67" s="443"/>
      <c r="K67" s="438" t="s">
        <v>645</v>
      </c>
      <c r="L67" s="440">
        <v>0.33329999999999999</v>
      </c>
      <c r="M67" s="440">
        <v>0.33329999999999999</v>
      </c>
      <c r="N67" s="440">
        <v>0.33329999999999999</v>
      </c>
      <c r="O67" s="441">
        <v>0.99990000000000001</v>
      </c>
      <c r="P67" s="443"/>
    </row>
    <row r="68" spans="1:16" ht="112.2" x14ac:dyDescent="0.3">
      <c r="A68" s="927"/>
      <c r="B68" s="927"/>
      <c r="C68" s="438" t="s">
        <v>645</v>
      </c>
      <c r="D68" s="438" t="s">
        <v>690</v>
      </c>
      <c r="E68" s="438" t="s">
        <v>999</v>
      </c>
      <c r="F68" s="438" t="s">
        <v>665</v>
      </c>
      <c r="G68" s="438" t="s">
        <v>655</v>
      </c>
      <c r="H68" s="444">
        <v>12</v>
      </c>
      <c r="I68" s="439">
        <v>18000</v>
      </c>
      <c r="J68" s="443"/>
      <c r="K68" s="438" t="s">
        <v>645</v>
      </c>
      <c r="L68" s="440">
        <v>0.33329999999999999</v>
      </c>
      <c r="M68" s="440">
        <v>0.33329999999999999</v>
      </c>
      <c r="N68" s="440">
        <v>0.33329999999999999</v>
      </c>
      <c r="O68" s="441">
        <v>0.99990000000000001</v>
      </c>
      <c r="P68" s="443"/>
    </row>
    <row r="69" spans="1:16" ht="30.6" x14ac:dyDescent="0.3">
      <c r="A69" s="927"/>
      <c r="B69" s="927"/>
      <c r="C69" s="438" t="s">
        <v>645</v>
      </c>
      <c r="D69" s="438" t="s">
        <v>692</v>
      </c>
      <c r="E69" s="438" t="s">
        <v>693</v>
      </c>
      <c r="F69" s="438" t="s">
        <v>665</v>
      </c>
      <c r="G69" s="438" t="s">
        <v>655</v>
      </c>
      <c r="H69" s="444">
        <v>12</v>
      </c>
      <c r="I69" s="439">
        <v>5000</v>
      </c>
      <c r="J69" s="443"/>
      <c r="K69" s="438" t="s">
        <v>645</v>
      </c>
      <c r="L69" s="440">
        <v>0.33329999999999999</v>
      </c>
      <c r="M69" s="440">
        <v>0.33329999999999999</v>
      </c>
      <c r="N69" s="440">
        <v>0.33329999999999999</v>
      </c>
      <c r="O69" s="441">
        <v>0.99990000000000001</v>
      </c>
      <c r="P69" s="443"/>
    </row>
    <row r="70" spans="1:16" ht="142.80000000000001" x14ac:dyDescent="0.3">
      <c r="A70" s="927"/>
      <c r="B70" s="927"/>
      <c r="C70" s="438" t="s">
        <v>645</v>
      </c>
      <c r="D70" s="438" t="s">
        <v>694</v>
      </c>
      <c r="E70" s="438" t="s">
        <v>695</v>
      </c>
      <c r="F70" s="438" t="s">
        <v>671</v>
      </c>
      <c r="G70" s="438" t="s">
        <v>655</v>
      </c>
      <c r="H70" s="444">
        <v>12</v>
      </c>
      <c r="I70" s="439">
        <v>180000</v>
      </c>
      <c r="J70" s="443"/>
      <c r="K70" s="438" t="s">
        <v>645</v>
      </c>
      <c r="L70" s="440">
        <v>1</v>
      </c>
      <c r="M70" s="440"/>
      <c r="N70" s="440"/>
      <c r="O70" s="441">
        <v>1</v>
      </c>
      <c r="P70" s="443"/>
    </row>
    <row r="71" spans="1:16" ht="30.6" x14ac:dyDescent="0.3">
      <c r="A71" s="927"/>
      <c r="B71" s="927"/>
      <c r="C71" s="438" t="s">
        <v>645</v>
      </c>
      <c r="D71" s="438" t="s">
        <v>696</v>
      </c>
      <c r="E71" s="438" t="s">
        <v>697</v>
      </c>
      <c r="F71" s="438" t="s">
        <v>685</v>
      </c>
      <c r="G71" s="438" t="s">
        <v>655</v>
      </c>
      <c r="H71" s="444">
        <v>12</v>
      </c>
      <c r="I71" s="439">
        <v>3500</v>
      </c>
      <c r="J71" s="443"/>
      <c r="K71" s="438" t="s">
        <v>645</v>
      </c>
      <c r="L71" s="440">
        <v>0.33329999999999999</v>
      </c>
      <c r="M71" s="440">
        <v>0.33329999999999999</v>
      </c>
      <c r="N71" s="440">
        <v>0.33329999999999999</v>
      </c>
      <c r="O71" s="441">
        <v>0.99990000000000001</v>
      </c>
      <c r="P71" s="443"/>
    </row>
    <row r="72" spans="1:16" ht="51" x14ac:dyDescent="0.3">
      <c r="A72" s="927"/>
      <c r="B72" s="927"/>
      <c r="C72" s="438" t="s">
        <v>645</v>
      </c>
      <c r="D72" s="438" t="s">
        <v>629</v>
      </c>
      <c r="E72" s="438" t="s">
        <v>698</v>
      </c>
      <c r="F72" s="438" t="s">
        <v>671</v>
      </c>
      <c r="G72" s="438" t="s">
        <v>655</v>
      </c>
      <c r="H72" s="444">
        <v>12</v>
      </c>
      <c r="I72" s="439">
        <v>10000</v>
      </c>
      <c r="J72" s="443"/>
      <c r="K72" s="438" t="s">
        <v>645</v>
      </c>
      <c r="L72" s="440">
        <v>0.33329999999999999</v>
      </c>
      <c r="M72" s="440">
        <v>0.33329999999999999</v>
      </c>
      <c r="N72" s="440">
        <v>0.33329999999999999</v>
      </c>
      <c r="O72" s="441">
        <v>0.99990000000000001</v>
      </c>
      <c r="P72" s="443"/>
    </row>
    <row r="73" spans="1:16" ht="51" x14ac:dyDescent="0.3">
      <c r="A73" s="928"/>
      <c r="B73" s="928"/>
      <c r="C73" s="438" t="s">
        <v>645</v>
      </c>
      <c r="D73" s="438" t="s">
        <v>699</v>
      </c>
      <c r="E73" s="438" t="s">
        <v>700</v>
      </c>
      <c r="F73" s="438" t="s">
        <v>665</v>
      </c>
      <c r="G73" s="438" t="s">
        <v>655</v>
      </c>
      <c r="H73" s="444">
        <v>12</v>
      </c>
      <c r="I73" s="439">
        <v>5000</v>
      </c>
      <c r="J73" s="443"/>
      <c r="K73" s="438" t="s">
        <v>645</v>
      </c>
      <c r="L73" s="440">
        <v>0.33329999999999999</v>
      </c>
      <c r="M73" s="440">
        <v>0.33329999999999999</v>
      </c>
      <c r="N73" s="440">
        <v>0.33329999999999999</v>
      </c>
      <c r="O73" s="441">
        <v>0.99990000000000001</v>
      </c>
      <c r="P73" s="443"/>
    </row>
    <row r="74" spans="1:16" x14ac:dyDescent="0.3">
      <c r="A74" s="443"/>
      <c r="B74" s="443"/>
      <c r="C74" s="443"/>
      <c r="D74" s="443"/>
      <c r="E74" s="443"/>
      <c r="F74" s="443"/>
      <c r="G74" s="443"/>
      <c r="H74" s="443"/>
      <c r="I74" s="445">
        <f>SUM(I43:I73)</f>
        <v>1519015.4100000001</v>
      </c>
      <c r="J74" s="443"/>
      <c r="K74" s="443"/>
      <c r="L74" s="443"/>
      <c r="M74" s="443"/>
      <c r="N74" s="443"/>
      <c r="O74" s="443"/>
      <c r="P74" s="443"/>
    </row>
    <row r="75" spans="1:16" ht="21" x14ac:dyDescent="0.4">
      <c r="A75" s="1193" t="s">
        <v>896</v>
      </c>
      <c r="B75" s="1194"/>
      <c r="C75" s="1194"/>
      <c r="D75" s="1194"/>
      <c r="E75" s="1194"/>
      <c r="F75" s="1194"/>
      <c r="G75" s="1194"/>
      <c r="H75" s="1194"/>
      <c r="I75" s="1194"/>
      <c r="J75" s="1194"/>
      <c r="K75" s="1194"/>
      <c r="L75" s="1194"/>
      <c r="M75" s="1194"/>
      <c r="N75" s="1194"/>
      <c r="O75" s="1194"/>
      <c r="P75" s="1195"/>
    </row>
    <row r="76" spans="1:16" ht="64.2" customHeight="1" x14ac:dyDescent="0.3">
      <c r="A76" s="929" t="s">
        <v>990</v>
      </c>
      <c r="B76" s="932" t="s">
        <v>991</v>
      </c>
      <c r="C76" s="446" t="s">
        <v>553</v>
      </c>
      <c r="D76" s="447" t="s">
        <v>554</v>
      </c>
      <c r="E76" s="448" t="s">
        <v>1000</v>
      </c>
      <c r="F76" s="448" t="s">
        <v>555</v>
      </c>
      <c r="G76" s="447" t="s">
        <v>556</v>
      </c>
      <c r="H76" s="449">
        <v>12</v>
      </c>
      <c r="I76" s="450">
        <v>500000</v>
      </c>
      <c r="J76" s="449"/>
      <c r="K76" s="448" t="s">
        <v>896</v>
      </c>
      <c r="L76" s="451">
        <v>1</v>
      </c>
      <c r="M76" s="452"/>
      <c r="N76" s="452"/>
      <c r="O76" s="452">
        <v>1</v>
      </c>
      <c r="P76" s="449"/>
    </row>
    <row r="77" spans="1:16" ht="30" customHeight="1" x14ac:dyDescent="0.3">
      <c r="A77" s="930"/>
      <c r="B77" s="933"/>
      <c r="C77" s="453" t="s">
        <v>558</v>
      </c>
      <c r="D77" s="453" t="s">
        <v>559</v>
      </c>
      <c r="E77" s="454" t="s">
        <v>560</v>
      </c>
      <c r="F77" s="454"/>
      <c r="G77" s="455" t="s">
        <v>561</v>
      </c>
      <c r="H77" s="449">
        <v>12</v>
      </c>
      <c r="I77" s="456">
        <v>77916</v>
      </c>
      <c r="J77" s="457"/>
      <c r="K77" s="448" t="s">
        <v>896</v>
      </c>
      <c r="L77" s="451">
        <v>0.33</v>
      </c>
      <c r="M77" s="452">
        <v>0.33</v>
      </c>
      <c r="N77" s="452">
        <v>0.34</v>
      </c>
      <c r="O77" s="452">
        <v>1</v>
      </c>
      <c r="P77" s="458"/>
    </row>
    <row r="78" spans="1:16" ht="30" customHeight="1" x14ac:dyDescent="0.3">
      <c r="A78" s="930"/>
      <c r="B78" s="933"/>
      <c r="C78" s="453" t="s">
        <v>558</v>
      </c>
      <c r="D78" s="449" t="s">
        <v>192</v>
      </c>
      <c r="E78" s="454" t="s">
        <v>560</v>
      </c>
      <c r="F78" s="449"/>
      <c r="G78" s="455" t="s">
        <v>561</v>
      </c>
      <c r="H78" s="449">
        <v>12</v>
      </c>
      <c r="I78" s="459">
        <v>6493</v>
      </c>
      <c r="J78" s="449"/>
      <c r="K78" s="448" t="s">
        <v>896</v>
      </c>
      <c r="L78" s="451">
        <v>0.33</v>
      </c>
      <c r="M78" s="452">
        <v>0.33</v>
      </c>
      <c r="N78" s="452">
        <v>0.34</v>
      </c>
      <c r="O78" s="452">
        <v>1</v>
      </c>
      <c r="P78" s="449"/>
    </row>
    <row r="79" spans="1:16" ht="30" customHeight="1" x14ac:dyDescent="0.3">
      <c r="A79" s="930"/>
      <c r="B79" s="933"/>
      <c r="C79" s="453" t="s">
        <v>558</v>
      </c>
      <c r="D79" s="449" t="s">
        <v>194</v>
      </c>
      <c r="E79" s="454" t="s">
        <v>560</v>
      </c>
      <c r="F79" s="449"/>
      <c r="G79" s="455" t="s">
        <v>561</v>
      </c>
      <c r="H79" s="449">
        <v>12</v>
      </c>
      <c r="I79" s="459">
        <v>2100</v>
      </c>
      <c r="J79" s="449"/>
      <c r="K79" s="448" t="s">
        <v>896</v>
      </c>
      <c r="L79" s="451">
        <v>0.33</v>
      </c>
      <c r="M79" s="452">
        <v>0.33</v>
      </c>
      <c r="N79" s="452">
        <v>0.34</v>
      </c>
      <c r="O79" s="452">
        <v>1</v>
      </c>
      <c r="P79" s="449"/>
    </row>
    <row r="80" spans="1:16" ht="30" customHeight="1" x14ac:dyDescent="0.3">
      <c r="A80" s="930"/>
      <c r="B80" s="933"/>
      <c r="C80" s="453" t="s">
        <v>558</v>
      </c>
      <c r="D80" s="449" t="s">
        <v>562</v>
      </c>
      <c r="E80" s="454" t="s">
        <v>560</v>
      </c>
      <c r="F80" s="449"/>
      <c r="G80" s="455" t="s">
        <v>561</v>
      </c>
      <c r="H80" s="449">
        <v>12</v>
      </c>
      <c r="I80" s="459">
        <v>2000</v>
      </c>
      <c r="J80" s="449"/>
      <c r="K80" s="448" t="s">
        <v>896</v>
      </c>
      <c r="L80" s="451">
        <v>0.33</v>
      </c>
      <c r="M80" s="452">
        <v>0.33</v>
      </c>
      <c r="N80" s="452">
        <v>0.34</v>
      </c>
      <c r="O80" s="452">
        <v>1</v>
      </c>
      <c r="P80" s="449"/>
    </row>
    <row r="81" spans="1:16" ht="30" customHeight="1" x14ac:dyDescent="0.3">
      <c r="A81" s="930"/>
      <c r="B81" s="933"/>
      <c r="C81" s="453" t="s">
        <v>558</v>
      </c>
      <c r="D81" s="449" t="s">
        <v>42</v>
      </c>
      <c r="E81" s="454" t="s">
        <v>560</v>
      </c>
      <c r="F81" s="449"/>
      <c r="G81" s="455" t="s">
        <v>561</v>
      </c>
      <c r="H81" s="449">
        <v>12</v>
      </c>
      <c r="I81" s="459">
        <v>9077.2099999999991</v>
      </c>
      <c r="J81" s="449"/>
      <c r="K81" s="448" t="s">
        <v>896</v>
      </c>
      <c r="L81" s="451">
        <v>0.33</v>
      </c>
      <c r="M81" s="452">
        <v>0.33</v>
      </c>
      <c r="N81" s="452">
        <v>0.34</v>
      </c>
      <c r="O81" s="452">
        <v>1</v>
      </c>
      <c r="P81" s="449"/>
    </row>
    <row r="82" spans="1:16" ht="30" customHeight="1" x14ac:dyDescent="0.3">
      <c r="A82" s="930"/>
      <c r="B82" s="933"/>
      <c r="C82" s="453" t="s">
        <v>558</v>
      </c>
      <c r="D82" s="449" t="s">
        <v>563</v>
      </c>
      <c r="E82" s="454" t="s">
        <v>560</v>
      </c>
      <c r="F82" s="449"/>
      <c r="G82" s="455" t="s">
        <v>561</v>
      </c>
      <c r="H82" s="449">
        <v>12</v>
      </c>
      <c r="I82" s="460">
        <v>6490.4</v>
      </c>
      <c r="J82" s="449"/>
      <c r="K82" s="448" t="s">
        <v>896</v>
      </c>
      <c r="L82" s="451">
        <v>0.33</v>
      </c>
      <c r="M82" s="452">
        <v>0.33</v>
      </c>
      <c r="N82" s="452">
        <v>0.34</v>
      </c>
      <c r="O82" s="452">
        <v>1</v>
      </c>
      <c r="P82" s="449"/>
    </row>
    <row r="83" spans="1:16" ht="21.6" x14ac:dyDescent="0.3">
      <c r="A83" s="930"/>
      <c r="B83" s="933"/>
      <c r="C83" s="453" t="s">
        <v>558</v>
      </c>
      <c r="D83" s="461" t="s">
        <v>564</v>
      </c>
      <c r="E83" s="454" t="s">
        <v>560</v>
      </c>
      <c r="F83" s="455"/>
      <c r="G83" s="455" t="s">
        <v>561</v>
      </c>
      <c r="H83" s="449">
        <v>12</v>
      </c>
      <c r="I83" s="460">
        <v>5000</v>
      </c>
      <c r="J83" s="449"/>
      <c r="K83" s="448" t="s">
        <v>896</v>
      </c>
      <c r="L83" s="451">
        <v>0.33</v>
      </c>
      <c r="M83" s="452">
        <v>0.33</v>
      </c>
      <c r="N83" s="452">
        <v>0.34</v>
      </c>
      <c r="O83" s="452">
        <v>1</v>
      </c>
      <c r="P83" s="449"/>
    </row>
    <row r="84" spans="1:16" ht="30" customHeight="1" x14ac:dyDescent="0.3">
      <c r="A84" s="930"/>
      <c r="B84" s="933"/>
      <c r="C84" s="446" t="s">
        <v>558</v>
      </c>
      <c r="D84" s="447" t="s">
        <v>566</v>
      </c>
      <c r="E84" s="462" t="s">
        <v>560</v>
      </c>
      <c r="F84" s="447"/>
      <c r="G84" s="447" t="s">
        <v>561</v>
      </c>
      <c r="H84" s="449">
        <v>12</v>
      </c>
      <c r="I84" s="463">
        <v>1500</v>
      </c>
      <c r="J84" s="449"/>
      <c r="K84" s="448" t="s">
        <v>896</v>
      </c>
      <c r="L84" s="451">
        <v>0.33</v>
      </c>
      <c r="M84" s="452">
        <v>0.33</v>
      </c>
      <c r="N84" s="452">
        <v>0.34</v>
      </c>
      <c r="O84" s="452">
        <v>1</v>
      </c>
      <c r="P84" s="458"/>
    </row>
    <row r="85" spans="1:16" ht="20.399999999999999" x14ac:dyDescent="0.3">
      <c r="A85" s="930"/>
      <c r="B85" s="933"/>
      <c r="C85" s="446" t="s">
        <v>553</v>
      </c>
      <c r="D85" s="447" t="s">
        <v>567</v>
      </c>
      <c r="E85" s="462"/>
      <c r="F85" s="447"/>
      <c r="G85" s="447"/>
      <c r="H85" s="449">
        <v>12</v>
      </c>
      <c r="I85" s="463">
        <v>5000</v>
      </c>
      <c r="J85" s="449"/>
      <c r="K85" s="448" t="s">
        <v>896</v>
      </c>
      <c r="L85" s="451">
        <v>0.33</v>
      </c>
      <c r="M85" s="452">
        <v>0.33</v>
      </c>
      <c r="N85" s="452">
        <v>0.34</v>
      </c>
      <c r="O85" s="452">
        <v>1</v>
      </c>
      <c r="P85" s="458"/>
    </row>
    <row r="86" spans="1:16" ht="29.4" customHeight="1" x14ac:dyDescent="0.3">
      <c r="A86" s="931"/>
      <c r="B86" s="934"/>
      <c r="C86" s="446" t="s">
        <v>553</v>
      </c>
      <c r="D86" s="464" t="s">
        <v>568</v>
      </c>
      <c r="E86" s="455" t="s">
        <v>1001</v>
      </c>
      <c r="F86" s="449"/>
      <c r="G86" s="449"/>
      <c r="H86" s="449">
        <v>12</v>
      </c>
      <c r="I86" s="460">
        <v>4000</v>
      </c>
      <c r="J86" s="449"/>
      <c r="K86" s="448" t="s">
        <v>896</v>
      </c>
      <c r="L86" s="451">
        <v>0.33</v>
      </c>
      <c r="M86" s="452">
        <v>0.33</v>
      </c>
      <c r="N86" s="452">
        <v>0.34</v>
      </c>
      <c r="O86" s="452">
        <v>1</v>
      </c>
      <c r="P86" s="449"/>
    </row>
    <row r="87" spans="1:16" x14ac:dyDescent="0.3">
      <c r="A87" s="449"/>
      <c r="B87" s="449"/>
      <c r="C87" s="464"/>
      <c r="D87" s="449"/>
      <c r="E87" s="449"/>
      <c r="F87" s="449"/>
      <c r="G87" s="449"/>
      <c r="H87" s="449"/>
      <c r="I87" s="465">
        <v>619576.61</v>
      </c>
      <c r="J87" s="449"/>
      <c r="K87" s="455"/>
      <c r="L87" s="451"/>
      <c r="M87" s="452"/>
      <c r="N87" s="452"/>
      <c r="O87" s="452"/>
      <c r="P87" s="449"/>
    </row>
    <row r="88" spans="1:16" ht="22.8" x14ac:dyDescent="0.3">
      <c r="A88" s="1205" t="s">
        <v>26</v>
      </c>
      <c r="B88" s="1206"/>
      <c r="C88" s="1206"/>
      <c r="D88" s="1206"/>
      <c r="E88" s="1206"/>
      <c r="F88" s="1206"/>
      <c r="G88" s="1206"/>
      <c r="H88" s="1206"/>
      <c r="I88" s="1206"/>
      <c r="J88" s="1206"/>
      <c r="K88" s="1206"/>
      <c r="L88" s="1206"/>
      <c r="M88" s="1206"/>
      <c r="N88" s="1206"/>
      <c r="O88" s="1206"/>
      <c r="P88" s="1207"/>
    </row>
    <row r="89" spans="1:16" ht="40.799999999999997" x14ac:dyDescent="0.3">
      <c r="A89" s="937" t="s">
        <v>990</v>
      </c>
      <c r="B89" s="903" t="s">
        <v>496</v>
      </c>
      <c r="C89" s="466" t="s">
        <v>497</v>
      </c>
      <c r="D89" s="467" t="s">
        <v>498</v>
      </c>
      <c r="E89" s="468" t="s">
        <v>23</v>
      </c>
      <c r="F89" s="469" t="s">
        <v>499</v>
      </c>
      <c r="G89" s="469" t="s">
        <v>499</v>
      </c>
      <c r="H89" s="470">
        <v>12</v>
      </c>
      <c r="I89" s="471">
        <v>147756</v>
      </c>
      <c r="J89" s="466"/>
      <c r="K89" s="466" t="s">
        <v>26</v>
      </c>
      <c r="L89" s="472">
        <v>0.33329999999999999</v>
      </c>
      <c r="M89" s="473">
        <v>0.33329999999999999</v>
      </c>
      <c r="N89" s="473">
        <v>0.33329999999999999</v>
      </c>
      <c r="O89" s="474">
        <v>1</v>
      </c>
      <c r="P89" s="475"/>
    </row>
    <row r="90" spans="1:16" ht="40.799999999999997" x14ac:dyDescent="0.3">
      <c r="A90" s="938"/>
      <c r="B90" s="903"/>
      <c r="C90" s="922" t="s">
        <v>1002</v>
      </c>
      <c r="D90" s="467" t="s">
        <v>500</v>
      </c>
      <c r="E90" s="468" t="s">
        <v>23</v>
      </c>
      <c r="F90" s="469" t="s">
        <v>501</v>
      </c>
      <c r="G90" s="469" t="s">
        <v>501</v>
      </c>
      <c r="H90" s="470">
        <v>1</v>
      </c>
      <c r="I90" s="471">
        <v>12313</v>
      </c>
      <c r="J90" s="476"/>
      <c r="K90" s="466" t="s">
        <v>26</v>
      </c>
      <c r="L90" s="476"/>
      <c r="M90" s="476"/>
      <c r="N90" s="477">
        <v>1</v>
      </c>
      <c r="O90" s="474">
        <v>1</v>
      </c>
      <c r="P90" s="478"/>
    </row>
    <row r="91" spans="1:16" ht="40.799999999999997" x14ac:dyDescent="0.3">
      <c r="A91" s="938"/>
      <c r="B91" s="903"/>
      <c r="C91" s="923"/>
      <c r="D91" s="467" t="s">
        <v>502</v>
      </c>
      <c r="E91" s="468" t="s">
        <v>23</v>
      </c>
      <c r="F91" s="469" t="s">
        <v>503</v>
      </c>
      <c r="G91" s="469" t="s">
        <v>503</v>
      </c>
      <c r="H91" s="470">
        <v>1</v>
      </c>
      <c r="I91" s="471">
        <v>3780</v>
      </c>
      <c r="J91" s="476"/>
      <c r="K91" s="466" t="s">
        <v>26</v>
      </c>
      <c r="L91" s="476"/>
      <c r="M91" s="477">
        <v>1</v>
      </c>
      <c r="N91" s="476"/>
      <c r="O91" s="474">
        <v>1</v>
      </c>
      <c r="P91" s="478"/>
    </row>
    <row r="92" spans="1:16" ht="40.799999999999997" x14ac:dyDescent="0.3">
      <c r="A92" s="938"/>
      <c r="B92" s="903"/>
      <c r="C92" s="923"/>
      <c r="D92" s="925" t="s">
        <v>504</v>
      </c>
      <c r="E92" s="903" t="s">
        <v>23</v>
      </c>
      <c r="F92" s="479" t="s">
        <v>505</v>
      </c>
      <c r="G92" s="479" t="s">
        <v>505</v>
      </c>
      <c r="H92" s="470">
        <v>12</v>
      </c>
      <c r="I92" s="919">
        <v>1000</v>
      </c>
      <c r="J92" s="476"/>
      <c r="K92" s="466" t="s">
        <v>506</v>
      </c>
      <c r="L92" s="480">
        <v>0.33329999999999999</v>
      </c>
      <c r="M92" s="480">
        <v>0.33329999999999999</v>
      </c>
      <c r="N92" s="480">
        <v>0.33329999999999999</v>
      </c>
      <c r="O92" s="474">
        <v>1</v>
      </c>
      <c r="P92" s="478"/>
    </row>
    <row r="93" spans="1:16" ht="30.6" x14ac:dyDescent="0.3">
      <c r="A93" s="938"/>
      <c r="B93" s="903"/>
      <c r="C93" s="923"/>
      <c r="D93" s="925"/>
      <c r="E93" s="903"/>
      <c r="F93" s="479" t="s">
        <v>507</v>
      </c>
      <c r="G93" s="479" t="s">
        <v>507</v>
      </c>
      <c r="H93" s="470">
        <v>12</v>
      </c>
      <c r="I93" s="919"/>
      <c r="J93" s="476"/>
      <c r="K93" s="466" t="s">
        <v>506</v>
      </c>
      <c r="L93" s="480">
        <v>0.33329999999999999</v>
      </c>
      <c r="M93" s="480">
        <v>0.33329999999999999</v>
      </c>
      <c r="N93" s="480">
        <v>0.33329999999999999</v>
      </c>
      <c r="O93" s="474">
        <v>1</v>
      </c>
      <c r="P93" s="478"/>
    </row>
    <row r="94" spans="1:16" ht="40.799999999999997" x14ac:dyDescent="0.3">
      <c r="A94" s="938"/>
      <c r="B94" s="903"/>
      <c r="C94" s="923"/>
      <c r="D94" s="925"/>
      <c r="E94" s="903"/>
      <c r="F94" s="479" t="s">
        <v>508</v>
      </c>
      <c r="G94" s="479" t="s">
        <v>508</v>
      </c>
      <c r="H94" s="470">
        <v>12</v>
      </c>
      <c r="I94" s="919"/>
      <c r="J94" s="476"/>
      <c r="K94" s="466" t="s">
        <v>509</v>
      </c>
      <c r="L94" s="480">
        <v>0.33329999999999999</v>
      </c>
      <c r="M94" s="480">
        <v>0.33329999999999999</v>
      </c>
      <c r="N94" s="480">
        <v>0.33329999999999999</v>
      </c>
      <c r="O94" s="474">
        <v>1</v>
      </c>
      <c r="P94" s="478"/>
    </row>
    <row r="95" spans="1:16" ht="30.6" x14ac:dyDescent="0.3">
      <c r="A95" s="938"/>
      <c r="B95" s="903"/>
      <c r="C95" s="923"/>
      <c r="D95" s="925"/>
      <c r="E95" s="903"/>
      <c r="F95" s="479" t="s">
        <v>510</v>
      </c>
      <c r="G95" s="479" t="s">
        <v>510</v>
      </c>
      <c r="H95" s="470">
        <v>12</v>
      </c>
      <c r="I95" s="919"/>
      <c r="J95" s="476"/>
      <c r="K95" s="466" t="s">
        <v>49</v>
      </c>
      <c r="L95" s="480">
        <v>0.33329999999999999</v>
      </c>
      <c r="M95" s="480">
        <v>0.33329999999999999</v>
      </c>
      <c r="N95" s="480">
        <v>0.33329999999999999</v>
      </c>
      <c r="O95" s="474">
        <v>1</v>
      </c>
      <c r="P95" s="478"/>
    </row>
    <row r="96" spans="1:16" ht="40.799999999999997" x14ac:dyDescent="0.3">
      <c r="A96" s="938"/>
      <c r="B96" s="903"/>
      <c r="C96" s="923"/>
      <c r="D96" s="920" t="s">
        <v>511</v>
      </c>
      <c r="E96" s="903" t="s">
        <v>23</v>
      </c>
      <c r="F96" s="479" t="s">
        <v>512</v>
      </c>
      <c r="G96" s="479" t="s">
        <v>512</v>
      </c>
      <c r="H96" s="470">
        <v>1</v>
      </c>
      <c r="I96" s="919">
        <v>20000</v>
      </c>
      <c r="J96" s="476"/>
      <c r="K96" s="466" t="s">
        <v>513</v>
      </c>
      <c r="L96" s="477">
        <v>1</v>
      </c>
      <c r="M96" s="476"/>
      <c r="N96" s="476"/>
      <c r="O96" s="474">
        <v>1</v>
      </c>
      <c r="P96" s="478"/>
    </row>
    <row r="97" spans="1:16" ht="20.399999999999999" x14ac:dyDescent="0.3">
      <c r="A97" s="938"/>
      <c r="B97" s="903"/>
      <c r="C97" s="923"/>
      <c r="D97" s="920"/>
      <c r="E97" s="903"/>
      <c r="F97" s="479" t="s">
        <v>514</v>
      </c>
      <c r="G97" s="479" t="s">
        <v>514</v>
      </c>
      <c r="H97" s="470">
        <v>0.5</v>
      </c>
      <c r="I97" s="919"/>
      <c r="J97" s="476"/>
      <c r="K97" s="466" t="s">
        <v>49</v>
      </c>
      <c r="L97" s="480">
        <v>0.33329999999999999</v>
      </c>
      <c r="M97" s="480">
        <v>0.33329999999999999</v>
      </c>
      <c r="N97" s="480">
        <v>0.33329999999999999</v>
      </c>
      <c r="O97" s="474">
        <v>1</v>
      </c>
      <c r="P97" s="478"/>
    </row>
    <row r="98" spans="1:16" ht="20.399999999999999" x14ac:dyDescent="0.3">
      <c r="A98" s="938"/>
      <c r="B98" s="903"/>
      <c r="C98" s="923"/>
      <c r="D98" s="920"/>
      <c r="E98" s="903"/>
      <c r="F98" s="479" t="s">
        <v>515</v>
      </c>
      <c r="G98" s="479" t="s">
        <v>515</v>
      </c>
      <c r="H98" s="470">
        <v>0.5</v>
      </c>
      <c r="I98" s="919"/>
      <c r="J98" s="476"/>
      <c r="K98" s="466" t="s">
        <v>26</v>
      </c>
      <c r="L98" s="480">
        <v>0.33329999999999999</v>
      </c>
      <c r="M98" s="480">
        <v>0.33329999999999999</v>
      </c>
      <c r="N98" s="480">
        <v>0.33329999999999999</v>
      </c>
      <c r="O98" s="474">
        <v>1</v>
      </c>
      <c r="P98" s="478"/>
    </row>
    <row r="99" spans="1:16" ht="40.799999999999997" x14ac:dyDescent="0.3">
      <c r="A99" s="938"/>
      <c r="B99" s="903"/>
      <c r="C99" s="923"/>
      <c r="D99" s="903" t="s">
        <v>516</v>
      </c>
      <c r="E99" s="903" t="s">
        <v>23</v>
      </c>
      <c r="F99" s="479" t="s">
        <v>517</v>
      </c>
      <c r="G99" s="479" t="s">
        <v>517</v>
      </c>
      <c r="H99" s="470">
        <v>0.5</v>
      </c>
      <c r="I99" s="921">
        <v>1000</v>
      </c>
      <c r="J99" s="476"/>
      <c r="K99" s="466" t="s">
        <v>518</v>
      </c>
      <c r="L99" s="480">
        <v>0.33329999999999999</v>
      </c>
      <c r="M99" s="480">
        <v>0.33329999999999999</v>
      </c>
      <c r="N99" s="480">
        <v>0.33329999999999999</v>
      </c>
      <c r="O99" s="474">
        <v>1</v>
      </c>
      <c r="P99" s="478"/>
    </row>
    <row r="100" spans="1:16" ht="20.399999999999999" x14ac:dyDescent="0.3">
      <c r="A100" s="938"/>
      <c r="B100" s="903"/>
      <c r="C100" s="923"/>
      <c r="D100" s="903"/>
      <c r="E100" s="903"/>
      <c r="F100" s="479" t="s">
        <v>519</v>
      </c>
      <c r="G100" s="479" t="s">
        <v>519</v>
      </c>
      <c r="H100" s="470">
        <v>0.5</v>
      </c>
      <c r="I100" s="921"/>
      <c r="J100" s="476"/>
      <c r="K100" s="466" t="s">
        <v>26</v>
      </c>
      <c r="L100" s="480">
        <v>0.33329999999999999</v>
      </c>
      <c r="M100" s="480">
        <v>0.33329999999999999</v>
      </c>
      <c r="N100" s="480">
        <v>0.33329999999999999</v>
      </c>
      <c r="O100" s="474">
        <v>1</v>
      </c>
      <c r="P100" s="478"/>
    </row>
    <row r="101" spans="1:16" ht="30.6" x14ac:dyDescent="0.3">
      <c r="A101" s="938"/>
      <c r="B101" s="903"/>
      <c r="C101" s="923"/>
      <c r="D101" s="903"/>
      <c r="E101" s="903"/>
      <c r="F101" s="479" t="s">
        <v>520</v>
      </c>
      <c r="G101" s="479" t="s">
        <v>520</v>
      </c>
      <c r="H101" s="470">
        <v>0.5</v>
      </c>
      <c r="I101" s="921"/>
      <c r="J101" s="476"/>
      <c r="K101" s="466" t="s">
        <v>49</v>
      </c>
      <c r="L101" s="480">
        <v>0.33329999999999999</v>
      </c>
      <c r="M101" s="480">
        <v>0.33329999999999999</v>
      </c>
      <c r="N101" s="480">
        <v>0.33329999999999999</v>
      </c>
      <c r="O101" s="474">
        <v>1</v>
      </c>
      <c r="P101" s="478"/>
    </row>
    <row r="102" spans="1:16" ht="40.799999999999997" x14ac:dyDescent="0.3">
      <c r="A102" s="938"/>
      <c r="B102" s="903"/>
      <c r="C102" s="923"/>
      <c r="D102" s="481" t="s">
        <v>42</v>
      </c>
      <c r="E102" s="468" t="s">
        <v>23</v>
      </c>
      <c r="F102" s="469" t="s">
        <v>499</v>
      </c>
      <c r="G102" s="469" t="s">
        <v>499</v>
      </c>
      <c r="H102" s="470">
        <v>12</v>
      </c>
      <c r="I102" s="471">
        <v>17213.57</v>
      </c>
      <c r="J102" s="476"/>
      <c r="K102" s="466" t="s">
        <v>509</v>
      </c>
      <c r="L102" s="480">
        <v>0.33329999999999999</v>
      </c>
      <c r="M102" s="480">
        <v>0.33329999999999999</v>
      </c>
      <c r="N102" s="480">
        <v>0.33329999999999999</v>
      </c>
      <c r="O102" s="474">
        <v>1</v>
      </c>
      <c r="P102" s="478"/>
    </row>
    <row r="103" spans="1:16" ht="40.799999999999997" x14ac:dyDescent="0.3">
      <c r="A103" s="938"/>
      <c r="B103" s="903"/>
      <c r="C103" s="923"/>
      <c r="D103" s="481" t="s">
        <v>200</v>
      </c>
      <c r="E103" s="468" t="s">
        <v>23</v>
      </c>
      <c r="F103" s="469" t="s">
        <v>499</v>
      </c>
      <c r="G103" s="469" t="s">
        <v>499</v>
      </c>
      <c r="H103" s="470">
        <v>12</v>
      </c>
      <c r="I103" s="471">
        <v>12308.07</v>
      </c>
      <c r="J103" s="476"/>
      <c r="K103" s="466" t="s">
        <v>509</v>
      </c>
      <c r="L103" s="480">
        <v>0.33329999999999999</v>
      </c>
      <c r="M103" s="480">
        <v>0.33329999999999999</v>
      </c>
      <c r="N103" s="480">
        <v>0.33329999999999999</v>
      </c>
      <c r="O103" s="474">
        <v>1</v>
      </c>
      <c r="P103" s="478"/>
    </row>
    <row r="104" spans="1:16" ht="42" x14ac:dyDescent="0.3">
      <c r="A104" s="938"/>
      <c r="B104" s="903"/>
      <c r="C104" s="923"/>
      <c r="D104" s="467" t="s">
        <v>521</v>
      </c>
      <c r="E104" s="482" t="s">
        <v>23</v>
      </c>
      <c r="F104" s="483" t="s">
        <v>522</v>
      </c>
      <c r="G104" s="483" t="s">
        <v>522</v>
      </c>
      <c r="H104" s="470">
        <v>12</v>
      </c>
      <c r="I104" s="484">
        <v>3000</v>
      </c>
      <c r="J104" s="476"/>
      <c r="K104" s="485" t="s">
        <v>26</v>
      </c>
      <c r="L104" s="480">
        <v>0.33329999999999999</v>
      </c>
      <c r="M104" s="480">
        <v>0.33329999999999999</v>
      </c>
      <c r="N104" s="480">
        <v>0.33329999999999999</v>
      </c>
      <c r="O104" s="474">
        <v>1</v>
      </c>
      <c r="P104" s="478"/>
    </row>
    <row r="105" spans="1:16" ht="71.400000000000006" x14ac:dyDescent="0.3">
      <c r="A105" s="938"/>
      <c r="B105" s="903"/>
      <c r="C105" s="923"/>
      <c r="D105" s="467" t="s">
        <v>523</v>
      </c>
      <c r="E105" s="468" t="s">
        <v>524</v>
      </c>
      <c r="F105" s="479" t="s">
        <v>525</v>
      </c>
      <c r="G105" s="479" t="s">
        <v>525</v>
      </c>
      <c r="H105" s="470">
        <v>12</v>
      </c>
      <c r="I105" s="484">
        <v>12000</v>
      </c>
      <c r="J105" s="476"/>
      <c r="K105" s="485" t="s">
        <v>26</v>
      </c>
      <c r="L105" s="480">
        <v>0.33329999999999999</v>
      </c>
      <c r="M105" s="480">
        <v>0.33329999999999999</v>
      </c>
      <c r="N105" s="480">
        <v>0.33329999999999999</v>
      </c>
      <c r="O105" s="474">
        <v>1</v>
      </c>
      <c r="P105" s="478"/>
    </row>
    <row r="106" spans="1:16" ht="42" x14ac:dyDescent="0.3">
      <c r="A106" s="938"/>
      <c r="B106" s="903"/>
      <c r="C106" s="923"/>
      <c r="D106" s="467" t="s">
        <v>526</v>
      </c>
      <c r="E106" s="483" t="s">
        <v>527</v>
      </c>
      <c r="F106" s="485" t="s">
        <v>528</v>
      </c>
      <c r="G106" s="485" t="s">
        <v>528</v>
      </c>
      <c r="H106" s="470">
        <v>12</v>
      </c>
      <c r="I106" s="484">
        <v>2000</v>
      </c>
      <c r="J106" s="476"/>
      <c r="K106" s="485" t="s">
        <v>26</v>
      </c>
      <c r="L106" s="477">
        <v>1</v>
      </c>
      <c r="M106" s="476"/>
      <c r="N106" s="476"/>
      <c r="O106" s="474">
        <v>1</v>
      </c>
      <c r="P106" s="478"/>
    </row>
    <row r="107" spans="1:16" ht="51" x14ac:dyDescent="0.3">
      <c r="A107" s="938"/>
      <c r="B107" s="903"/>
      <c r="C107" s="923"/>
      <c r="D107" s="481" t="s">
        <v>529</v>
      </c>
      <c r="E107" s="903" t="s">
        <v>530</v>
      </c>
      <c r="F107" s="479" t="s">
        <v>531</v>
      </c>
      <c r="G107" s="479" t="s">
        <v>531</v>
      </c>
      <c r="H107" s="470">
        <v>12</v>
      </c>
      <c r="I107" s="471">
        <v>3000</v>
      </c>
      <c r="J107" s="476"/>
      <c r="K107" s="485" t="s">
        <v>26</v>
      </c>
      <c r="L107" s="480">
        <v>0.33329999999999999</v>
      </c>
      <c r="M107" s="480">
        <v>0.33329999999999999</v>
      </c>
      <c r="N107" s="480">
        <v>0.33329999999999999</v>
      </c>
      <c r="O107" s="474">
        <v>1</v>
      </c>
      <c r="P107" s="478"/>
    </row>
    <row r="108" spans="1:16" ht="61.2" x14ac:dyDescent="0.3">
      <c r="A108" s="938"/>
      <c r="B108" s="903"/>
      <c r="C108" s="923"/>
      <c r="D108" s="481" t="s">
        <v>532</v>
      </c>
      <c r="E108" s="903"/>
      <c r="F108" s="479" t="s">
        <v>533</v>
      </c>
      <c r="G108" s="479" t="s">
        <v>533</v>
      </c>
      <c r="H108" s="470">
        <v>12</v>
      </c>
      <c r="I108" s="471">
        <v>7000</v>
      </c>
      <c r="J108" s="476"/>
      <c r="K108" s="485" t="s">
        <v>26</v>
      </c>
      <c r="L108" s="480">
        <v>0.33329999999999999</v>
      </c>
      <c r="M108" s="480">
        <v>0.33329999999999999</v>
      </c>
      <c r="N108" s="480">
        <v>0.33329999999999999</v>
      </c>
      <c r="O108" s="474">
        <v>1</v>
      </c>
      <c r="P108" s="478"/>
    </row>
    <row r="109" spans="1:16" ht="51" x14ac:dyDescent="0.3">
      <c r="A109" s="938"/>
      <c r="B109" s="903"/>
      <c r="C109" s="923"/>
      <c r="D109" s="467" t="s">
        <v>534</v>
      </c>
      <c r="E109" s="482" t="s">
        <v>535</v>
      </c>
      <c r="F109" s="485" t="s">
        <v>536</v>
      </c>
      <c r="G109" s="485" t="s">
        <v>536</v>
      </c>
      <c r="H109" s="470">
        <v>1</v>
      </c>
      <c r="I109" s="484">
        <v>3000</v>
      </c>
      <c r="J109" s="476"/>
      <c r="K109" s="485" t="s">
        <v>26</v>
      </c>
      <c r="L109" s="477">
        <v>1</v>
      </c>
      <c r="M109" s="476"/>
      <c r="N109" s="476"/>
      <c r="O109" s="474">
        <v>1</v>
      </c>
      <c r="P109" s="478"/>
    </row>
    <row r="110" spans="1:16" ht="51" x14ac:dyDescent="0.3">
      <c r="A110" s="938"/>
      <c r="B110" s="903"/>
      <c r="C110" s="923"/>
      <c r="D110" s="481" t="s">
        <v>277</v>
      </c>
      <c r="E110" s="482" t="s">
        <v>537</v>
      </c>
      <c r="F110" s="485" t="s">
        <v>538</v>
      </c>
      <c r="G110" s="485" t="s">
        <v>538</v>
      </c>
      <c r="H110" s="470">
        <v>1</v>
      </c>
      <c r="I110" s="471">
        <v>3000</v>
      </c>
      <c r="J110" s="476"/>
      <c r="K110" s="485" t="s">
        <v>26</v>
      </c>
      <c r="L110" s="477">
        <v>1</v>
      </c>
      <c r="M110" s="476"/>
      <c r="N110" s="476"/>
      <c r="O110" s="474">
        <v>1</v>
      </c>
      <c r="P110" s="478"/>
    </row>
    <row r="111" spans="1:16" ht="51" x14ac:dyDescent="0.3">
      <c r="A111" s="938"/>
      <c r="B111" s="903"/>
      <c r="C111" s="923"/>
      <c r="D111" s="467" t="s">
        <v>539</v>
      </c>
      <c r="E111" s="482" t="s">
        <v>540</v>
      </c>
      <c r="F111" s="485" t="s">
        <v>538</v>
      </c>
      <c r="G111" s="485" t="s">
        <v>538</v>
      </c>
      <c r="H111" s="470">
        <v>1</v>
      </c>
      <c r="I111" s="484">
        <v>3000</v>
      </c>
      <c r="J111" s="476"/>
      <c r="K111" s="485" t="s">
        <v>26</v>
      </c>
      <c r="L111" s="477">
        <v>1</v>
      </c>
      <c r="M111" s="476"/>
      <c r="N111" s="476"/>
      <c r="O111" s="474">
        <v>1</v>
      </c>
      <c r="P111" s="478"/>
    </row>
    <row r="112" spans="1:16" ht="41.4" customHeight="1" x14ac:dyDescent="0.3">
      <c r="A112" s="938"/>
      <c r="B112" s="903"/>
      <c r="C112" s="923"/>
      <c r="D112" s="481" t="s">
        <v>541</v>
      </c>
      <c r="E112" s="479" t="s">
        <v>542</v>
      </c>
      <c r="F112" s="485" t="s">
        <v>543</v>
      </c>
      <c r="G112" s="485" t="s">
        <v>543</v>
      </c>
      <c r="H112" s="470">
        <v>1</v>
      </c>
      <c r="I112" s="471">
        <v>3000</v>
      </c>
      <c r="J112" s="476"/>
      <c r="K112" s="485" t="s">
        <v>26</v>
      </c>
      <c r="L112" s="477">
        <v>1</v>
      </c>
      <c r="M112" s="476"/>
      <c r="N112" s="476"/>
      <c r="O112" s="474">
        <v>1</v>
      </c>
      <c r="P112" s="478"/>
    </row>
    <row r="113" spans="1:16" ht="59.4" customHeight="1" x14ac:dyDescent="0.3">
      <c r="A113" s="938"/>
      <c r="B113" s="903"/>
      <c r="C113" s="923"/>
      <c r="D113" s="481" t="s">
        <v>544</v>
      </c>
      <c r="E113" s="479" t="s">
        <v>545</v>
      </c>
      <c r="F113" s="485" t="s">
        <v>546</v>
      </c>
      <c r="G113" s="486" t="s">
        <v>546</v>
      </c>
      <c r="H113" s="470">
        <v>12</v>
      </c>
      <c r="I113" s="471">
        <v>6000</v>
      </c>
      <c r="J113" s="476"/>
      <c r="K113" s="485" t="s">
        <v>26</v>
      </c>
      <c r="L113" s="480">
        <v>0.33329999999999999</v>
      </c>
      <c r="M113" s="480">
        <v>0.33329999999999999</v>
      </c>
      <c r="N113" s="480">
        <v>0.33329999999999999</v>
      </c>
      <c r="O113" s="474">
        <v>1</v>
      </c>
      <c r="P113" s="478"/>
    </row>
    <row r="114" spans="1:16" ht="30.6" x14ac:dyDescent="0.3">
      <c r="A114" s="939"/>
      <c r="B114" s="903"/>
      <c r="C114" s="924"/>
      <c r="D114" s="479" t="s">
        <v>547</v>
      </c>
      <c r="E114" s="479" t="s">
        <v>548</v>
      </c>
      <c r="F114" s="479" t="s">
        <v>549</v>
      </c>
      <c r="G114" s="479" t="s">
        <v>549</v>
      </c>
      <c r="H114" s="470">
        <v>12</v>
      </c>
      <c r="I114" s="471">
        <v>0</v>
      </c>
      <c r="J114" s="476"/>
      <c r="K114" s="485" t="s">
        <v>26</v>
      </c>
      <c r="L114" s="480">
        <v>0.33329999999999999</v>
      </c>
      <c r="M114" s="480">
        <v>0.33329999999999999</v>
      </c>
      <c r="N114" s="480">
        <v>0.33329999999999999</v>
      </c>
      <c r="O114" s="474">
        <v>1</v>
      </c>
      <c r="P114" s="478"/>
    </row>
    <row r="115" spans="1:16" x14ac:dyDescent="0.3">
      <c r="A115" s="487"/>
      <c r="B115" s="487"/>
      <c r="C115" s="487"/>
      <c r="D115" s="487"/>
      <c r="E115" s="487"/>
      <c r="F115" s="487"/>
      <c r="G115" s="487"/>
      <c r="H115" s="487"/>
      <c r="I115" s="488">
        <f>SUM(I89:I114)</f>
        <v>260370.64</v>
      </c>
      <c r="J115" s="487"/>
      <c r="K115" s="487"/>
      <c r="L115" s="487"/>
      <c r="M115" s="487"/>
      <c r="N115" s="487"/>
      <c r="O115" s="487"/>
      <c r="P115" s="487"/>
    </row>
    <row r="116" spans="1:16" ht="22.8" x14ac:dyDescent="0.3">
      <c r="A116" s="1202" t="s">
        <v>573</v>
      </c>
      <c r="B116" s="1203"/>
      <c r="C116" s="1203"/>
      <c r="D116" s="1203"/>
      <c r="E116" s="1203"/>
      <c r="F116" s="1203"/>
      <c r="G116" s="1203"/>
      <c r="H116" s="1203"/>
      <c r="I116" s="1203"/>
      <c r="J116" s="1203"/>
      <c r="K116" s="1203"/>
      <c r="L116" s="1203"/>
      <c r="M116" s="1203"/>
      <c r="N116" s="1203"/>
      <c r="O116" s="1203"/>
      <c r="P116" s="1204"/>
    </row>
    <row r="117" spans="1:16" ht="84.6" customHeight="1" x14ac:dyDescent="0.3">
      <c r="A117" s="917" t="s">
        <v>1003</v>
      </c>
      <c r="B117" s="935" t="s">
        <v>574</v>
      </c>
      <c r="C117" s="489" t="s">
        <v>573</v>
      </c>
      <c r="D117" s="489" t="s">
        <v>575</v>
      </c>
      <c r="E117" s="489" t="s">
        <v>576</v>
      </c>
      <c r="F117" s="489" t="s">
        <v>577</v>
      </c>
      <c r="G117" s="489" t="s">
        <v>578</v>
      </c>
      <c r="H117" s="490">
        <v>12</v>
      </c>
      <c r="I117" s="491">
        <v>240532</v>
      </c>
      <c r="J117" s="492" t="s">
        <v>579</v>
      </c>
      <c r="K117" s="493" t="s">
        <v>580</v>
      </c>
      <c r="L117" s="494">
        <v>0.33329999999999999</v>
      </c>
      <c r="M117" s="495">
        <v>0.33</v>
      </c>
      <c r="N117" s="495">
        <v>0.34</v>
      </c>
      <c r="O117" s="495">
        <v>1.0033000000000001</v>
      </c>
      <c r="P117" s="496" t="s">
        <v>581</v>
      </c>
    </row>
    <row r="118" spans="1:16" ht="81" customHeight="1" x14ac:dyDescent="0.3">
      <c r="A118" s="918"/>
      <c r="B118" s="936"/>
      <c r="C118" s="489" t="s">
        <v>573</v>
      </c>
      <c r="D118" s="489" t="s">
        <v>582</v>
      </c>
      <c r="E118" s="489" t="s">
        <v>576</v>
      </c>
      <c r="F118" s="489" t="s">
        <v>577</v>
      </c>
      <c r="G118" s="489" t="s">
        <v>578</v>
      </c>
      <c r="H118" s="490">
        <v>12</v>
      </c>
      <c r="I118" s="491">
        <v>19211</v>
      </c>
      <c r="J118" s="492" t="s">
        <v>583</v>
      </c>
      <c r="K118" s="493" t="s">
        <v>580</v>
      </c>
      <c r="L118" s="494">
        <v>0.33329999999999999</v>
      </c>
      <c r="M118" s="495">
        <v>0.33</v>
      </c>
      <c r="N118" s="495">
        <v>0.34</v>
      </c>
      <c r="O118" s="495">
        <v>1.0033000000000001</v>
      </c>
      <c r="P118" s="496" t="s">
        <v>581</v>
      </c>
    </row>
    <row r="119" spans="1:16" ht="87.6" customHeight="1" x14ac:dyDescent="0.3">
      <c r="A119" s="918"/>
      <c r="B119" s="936"/>
      <c r="C119" s="489" t="s">
        <v>573</v>
      </c>
      <c r="D119" s="489" t="s">
        <v>584</v>
      </c>
      <c r="E119" s="489" t="s">
        <v>576</v>
      </c>
      <c r="F119" s="489" t="s">
        <v>577</v>
      </c>
      <c r="G119" s="489" t="s">
        <v>578</v>
      </c>
      <c r="H119" s="490">
        <v>12</v>
      </c>
      <c r="I119" s="491">
        <v>7560</v>
      </c>
      <c r="J119" s="492" t="s">
        <v>585</v>
      </c>
      <c r="K119" s="493" t="s">
        <v>580</v>
      </c>
      <c r="L119" s="494">
        <v>0.33329999999999999</v>
      </c>
      <c r="M119" s="495">
        <v>0.33</v>
      </c>
      <c r="N119" s="495">
        <v>0.34</v>
      </c>
      <c r="O119" s="495">
        <v>1.0033000000000001</v>
      </c>
      <c r="P119" s="496" t="s">
        <v>581</v>
      </c>
    </row>
    <row r="120" spans="1:16" ht="75" customHeight="1" x14ac:dyDescent="0.3">
      <c r="A120" s="918"/>
      <c r="B120" s="936"/>
      <c r="C120" s="489" t="s">
        <v>573</v>
      </c>
      <c r="D120" s="497" t="s">
        <v>586</v>
      </c>
      <c r="E120" s="489" t="s">
        <v>576</v>
      </c>
      <c r="F120" s="489" t="s">
        <v>577</v>
      </c>
      <c r="G120" s="489" t="s">
        <v>578</v>
      </c>
      <c r="H120" s="490">
        <v>12</v>
      </c>
      <c r="I120" s="491">
        <v>19203.32</v>
      </c>
      <c r="J120" s="492" t="s">
        <v>587</v>
      </c>
      <c r="K120" s="493" t="s">
        <v>580</v>
      </c>
      <c r="L120" s="494">
        <v>0.33329999999999999</v>
      </c>
      <c r="M120" s="495">
        <v>0.33</v>
      </c>
      <c r="N120" s="495">
        <v>0.34</v>
      </c>
      <c r="O120" s="495">
        <v>1.0033000000000001</v>
      </c>
      <c r="P120" s="496" t="s">
        <v>581</v>
      </c>
    </row>
    <row r="121" spans="1:16" ht="79.2" customHeight="1" x14ac:dyDescent="0.3">
      <c r="A121" s="918"/>
      <c r="B121" s="936"/>
      <c r="C121" s="489" t="s">
        <v>573</v>
      </c>
      <c r="D121" s="497" t="s">
        <v>588</v>
      </c>
      <c r="E121" s="489" t="s">
        <v>576</v>
      </c>
      <c r="F121" s="489" t="s">
        <v>577</v>
      </c>
      <c r="G121" s="489" t="s">
        <v>589</v>
      </c>
      <c r="H121" s="490">
        <v>12</v>
      </c>
      <c r="I121" s="491">
        <v>26856.98</v>
      </c>
      <c r="J121" s="492" t="s">
        <v>590</v>
      </c>
      <c r="K121" s="493" t="s">
        <v>580</v>
      </c>
      <c r="L121" s="494">
        <v>0.33329999999999999</v>
      </c>
      <c r="M121" s="495">
        <v>0.33</v>
      </c>
      <c r="N121" s="495">
        <v>0.34</v>
      </c>
      <c r="O121" s="495">
        <v>1.0033000000000001</v>
      </c>
      <c r="P121" s="496" t="s">
        <v>581</v>
      </c>
    </row>
    <row r="122" spans="1:16" ht="95.4" customHeight="1" x14ac:dyDescent="0.3">
      <c r="A122" s="918"/>
      <c r="B122" s="936"/>
      <c r="C122" s="489" t="s">
        <v>573</v>
      </c>
      <c r="D122" s="497" t="s">
        <v>591</v>
      </c>
      <c r="E122" s="489" t="s">
        <v>576</v>
      </c>
      <c r="F122" s="489" t="s">
        <v>577</v>
      </c>
      <c r="G122" s="489" t="s">
        <v>592</v>
      </c>
      <c r="H122" s="490">
        <v>12</v>
      </c>
      <c r="I122" s="491">
        <v>3500</v>
      </c>
      <c r="J122" s="492" t="s">
        <v>593</v>
      </c>
      <c r="K122" s="493" t="s">
        <v>580</v>
      </c>
      <c r="L122" s="494">
        <v>0.33329999999999999</v>
      </c>
      <c r="M122" s="495">
        <v>0.33</v>
      </c>
      <c r="N122" s="495">
        <v>0.34</v>
      </c>
      <c r="O122" s="495">
        <v>1.0033000000000001</v>
      </c>
      <c r="P122" s="496" t="s">
        <v>581</v>
      </c>
    </row>
    <row r="123" spans="1:16" ht="77.400000000000006" customHeight="1" x14ac:dyDescent="0.3">
      <c r="A123" s="918"/>
      <c r="B123" s="936"/>
      <c r="C123" s="489" t="s">
        <v>573</v>
      </c>
      <c r="D123" s="497" t="s">
        <v>594</v>
      </c>
      <c r="E123" s="489" t="s">
        <v>576</v>
      </c>
      <c r="F123" s="489" t="s">
        <v>577</v>
      </c>
      <c r="G123" s="489" t="s">
        <v>595</v>
      </c>
      <c r="H123" s="490">
        <v>12</v>
      </c>
      <c r="I123" s="491">
        <v>15000</v>
      </c>
      <c r="J123" s="492" t="s">
        <v>596</v>
      </c>
      <c r="K123" s="493" t="s">
        <v>580</v>
      </c>
      <c r="L123" s="494">
        <v>0.33329999999999999</v>
      </c>
      <c r="M123" s="495">
        <v>0.33</v>
      </c>
      <c r="N123" s="495">
        <v>0.34</v>
      </c>
      <c r="O123" s="495">
        <v>1.0033000000000001</v>
      </c>
      <c r="P123" s="496" t="s">
        <v>581</v>
      </c>
    </row>
    <row r="124" spans="1:16" ht="76.95" customHeight="1" x14ac:dyDescent="0.3">
      <c r="A124" s="918"/>
      <c r="B124" s="936"/>
      <c r="C124" s="489" t="s">
        <v>573</v>
      </c>
      <c r="D124" s="497" t="s">
        <v>597</v>
      </c>
      <c r="E124" s="489" t="s">
        <v>576</v>
      </c>
      <c r="F124" s="489" t="s">
        <v>577</v>
      </c>
      <c r="G124" s="489" t="s">
        <v>598</v>
      </c>
      <c r="H124" s="490">
        <v>12</v>
      </c>
      <c r="I124" s="491">
        <v>2000</v>
      </c>
      <c r="J124" s="492" t="s">
        <v>599</v>
      </c>
      <c r="K124" s="493" t="s">
        <v>580</v>
      </c>
      <c r="L124" s="494">
        <v>0.33329999999999999</v>
      </c>
      <c r="M124" s="495">
        <v>0.33</v>
      </c>
      <c r="N124" s="495">
        <v>0.34</v>
      </c>
      <c r="O124" s="495">
        <v>1.0033000000000001</v>
      </c>
      <c r="P124" s="496" t="s">
        <v>581</v>
      </c>
    </row>
    <row r="125" spans="1:16" ht="84.6" customHeight="1" x14ac:dyDescent="0.3">
      <c r="A125" s="918"/>
      <c r="B125" s="936"/>
      <c r="C125" s="489" t="s">
        <v>573</v>
      </c>
      <c r="D125" s="497" t="s">
        <v>600</v>
      </c>
      <c r="E125" s="489" t="s">
        <v>576</v>
      </c>
      <c r="F125" s="489" t="s">
        <v>577</v>
      </c>
      <c r="G125" s="489" t="s">
        <v>598</v>
      </c>
      <c r="H125" s="490">
        <v>12</v>
      </c>
      <c r="I125" s="491">
        <v>1000</v>
      </c>
      <c r="J125" s="492" t="s">
        <v>601</v>
      </c>
      <c r="K125" s="493" t="s">
        <v>580</v>
      </c>
      <c r="L125" s="494">
        <v>0.33329999999999999</v>
      </c>
      <c r="M125" s="495">
        <v>0.33</v>
      </c>
      <c r="N125" s="495">
        <v>0.34</v>
      </c>
      <c r="O125" s="495">
        <v>1.0033000000000001</v>
      </c>
      <c r="P125" s="496" t="s">
        <v>581</v>
      </c>
    </row>
    <row r="126" spans="1:16" ht="84.6" customHeight="1" x14ac:dyDescent="0.3">
      <c r="A126" s="918"/>
      <c r="B126" s="936"/>
      <c r="C126" s="489" t="s">
        <v>573</v>
      </c>
      <c r="D126" s="497" t="s">
        <v>602</v>
      </c>
      <c r="E126" s="489" t="s">
        <v>576</v>
      </c>
      <c r="F126" s="489" t="s">
        <v>577</v>
      </c>
      <c r="G126" s="489" t="s">
        <v>603</v>
      </c>
      <c r="H126" s="490">
        <v>12</v>
      </c>
      <c r="I126" s="491">
        <v>7736</v>
      </c>
      <c r="J126" s="492" t="s">
        <v>604</v>
      </c>
      <c r="K126" s="493" t="s">
        <v>580</v>
      </c>
      <c r="L126" s="494">
        <v>0.33329999999999999</v>
      </c>
      <c r="M126" s="495">
        <v>0.33</v>
      </c>
      <c r="N126" s="495">
        <v>0.34</v>
      </c>
      <c r="O126" s="495">
        <v>1.0033000000000001</v>
      </c>
      <c r="P126" s="496" t="s">
        <v>581</v>
      </c>
    </row>
    <row r="127" spans="1:16" ht="331.2" customHeight="1" x14ac:dyDescent="0.3">
      <c r="A127" s="918"/>
      <c r="B127" s="936"/>
      <c r="C127" s="489" t="s">
        <v>573</v>
      </c>
      <c r="D127" s="489" t="s">
        <v>605</v>
      </c>
      <c r="E127" s="489" t="s">
        <v>606</v>
      </c>
      <c r="F127" s="489" t="s">
        <v>577</v>
      </c>
      <c r="G127" s="489" t="s">
        <v>607</v>
      </c>
      <c r="H127" s="490">
        <v>12</v>
      </c>
      <c r="I127" s="491">
        <v>15000</v>
      </c>
      <c r="J127" s="490" t="s">
        <v>608</v>
      </c>
      <c r="K127" s="493" t="s">
        <v>580</v>
      </c>
      <c r="L127" s="494">
        <v>1</v>
      </c>
      <c r="M127" s="495">
        <v>0</v>
      </c>
      <c r="N127" s="495">
        <v>0</v>
      </c>
      <c r="O127" s="495">
        <v>1</v>
      </c>
      <c r="P127" s="496" t="s">
        <v>609</v>
      </c>
    </row>
    <row r="128" spans="1:16" ht="75" customHeight="1" x14ac:dyDescent="0.3">
      <c r="A128" s="918"/>
      <c r="B128" s="936"/>
      <c r="C128" s="489" t="s">
        <v>573</v>
      </c>
      <c r="D128" s="489" t="s">
        <v>610</v>
      </c>
      <c r="E128" s="489" t="s">
        <v>606</v>
      </c>
      <c r="F128" s="489" t="s">
        <v>577</v>
      </c>
      <c r="G128" s="489" t="s">
        <v>607</v>
      </c>
      <c r="H128" s="490">
        <v>12</v>
      </c>
      <c r="I128" s="491">
        <v>1000</v>
      </c>
      <c r="J128" s="490" t="s">
        <v>611</v>
      </c>
      <c r="K128" s="493" t="s">
        <v>580</v>
      </c>
      <c r="L128" s="494">
        <v>1</v>
      </c>
      <c r="M128" s="495">
        <v>0</v>
      </c>
      <c r="N128" s="495">
        <v>0</v>
      </c>
      <c r="O128" s="495">
        <v>1</v>
      </c>
      <c r="P128" s="496" t="s">
        <v>609</v>
      </c>
    </row>
    <row r="129" spans="1:16" ht="72.599999999999994" customHeight="1" x14ac:dyDescent="0.3">
      <c r="A129" s="918"/>
      <c r="B129" s="936"/>
      <c r="C129" s="489" t="s">
        <v>573</v>
      </c>
      <c r="D129" s="489" t="s">
        <v>612</v>
      </c>
      <c r="E129" s="489" t="s">
        <v>576</v>
      </c>
      <c r="F129" s="489" t="s">
        <v>577</v>
      </c>
      <c r="G129" s="489" t="s">
        <v>607</v>
      </c>
      <c r="H129" s="490">
        <v>12</v>
      </c>
      <c r="I129" s="491">
        <v>1100</v>
      </c>
      <c r="J129" s="490" t="s">
        <v>613</v>
      </c>
      <c r="K129" s="493" t="s">
        <v>580</v>
      </c>
      <c r="L129" s="494">
        <v>1</v>
      </c>
      <c r="M129" s="495">
        <v>0</v>
      </c>
      <c r="N129" s="495">
        <v>0</v>
      </c>
      <c r="O129" s="495">
        <v>1</v>
      </c>
      <c r="P129" s="496" t="s">
        <v>581</v>
      </c>
    </row>
    <row r="130" spans="1:16" ht="75.599999999999994" customHeight="1" x14ac:dyDescent="0.3">
      <c r="A130" s="918"/>
      <c r="B130" s="936"/>
      <c r="C130" s="489" t="s">
        <v>573</v>
      </c>
      <c r="D130" s="489" t="s">
        <v>614</v>
      </c>
      <c r="E130" s="489" t="s">
        <v>576</v>
      </c>
      <c r="F130" s="489" t="s">
        <v>577</v>
      </c>
      <c r="G130" s="489" t="s">
        <v>615</v>
      </c>
      <c r="H130" s="490">
        <v>8</v>
      </c>
      <c r="I130" s="491">
        <v>2000</v>
      </c>
      <c r="J130" s="490" t="s">
        <v>616</v>
      </c>
      <c r="K130" s="493" t="s">
        <v>580</v>
      </c>
      <c r="L130" s="494">
        <v>0.5</v>
      </c>
      <c r="M130" s="495">
        <v>0.5</v>
      </c>
      <c r="N130" s="495">
        <v>0</v>
      </c>
      <c r="O130" s="495">
        <v>1</v>
      </c>
      <c r="P130" s="496" t="s">
        <v>609</v>
      </c>
    </row>
    <row r="131" spans="1:16" ht="75" customHeight="1" x14ac:dyDescent="0.3">
      <c r="A131" s="918"/>
      <c r="B131" s="936"/>
      <c r="C131" s="489" t="s">
        <v>573</v>
      </c>
      <c r="D131" s="489" t="s">
        <v>617</v>
      </c>
      <c r="E131" s="489" t="s">
        <v>576</v>
      </c>
      <c r="F131" s="489" t="s">
        <v>577</v>
      </c>
      <c r="G131" s="489" t="s">
        <v>607</v>
      </c>
      <c r="H131" s="490">
        <v>4</v>
      </c>
      <c r="I131" s="491">
        <v>5000</v>
      </c>
      <c r="J131" s="490" t="s">
        <v>618</v>
      </c>
      <c r="K131" s="493" t="s">
        <v>580</v>
      </c>
      <c r="L131" s="494">
        <v>1</v>
      </c>
      <c r="M131" s="495">
        <v>0</v>
      </c>
      <c r="N131" s="495">
        <v>0</v>
      </c>
      <c r="O131" s="495">
        <v>1</v>
      </c>
      <c r="P131" s="496" t="s">
        <v>609</v>
      </c>
    </row>
    <row r="132" spans="1:16" ht="70.2" customHeight="1" x14ac:dyDescent="0.3">
      <c r="A132" s="918"/>
      <c r="B132" s="936"/>
      <c r="C132" s="489" t="s">
        <v>573</v>
      </c>
      <c r="D132" s="489" t="s">
        <v>619</v>
      </c>
      <c r="E132" s="489" t="s">
        <v>576</v>
      </c>
      <c r="F132" s="489" t="s">
        <v>577</v>
      </c>
      <c r="G132" s="489" t="s">
        <v>607</v>
      </c>
      <c r="H132" s="490">
        <v>4</v>
      </c>
      <c r="I132" s="491">
        <v>7000</v>
      </c>
      <c r="J132" s="490" t="s">
        <v>618</v>
      </c>
      <c r="K132" s="493" t="s">
        <v>580</v>
      </c>
      <c r="L132" s="494">
        <v>1</v>
      </c>
      <c r="M132" s="495">
        <v>0</v>
      </c>
      <c r="N132" s="495">
        <v>0</v>
      </c>
      <c r="O132" s="495">
        <v>1</v>
      </c>
      <c r="P132" s="496" t="s">
        <v>609</v>
      </c>
    </row>
    <row r="133" spans="1:16" ht="71.400000000000006" customHeight="1" x14ac:dyDescent="0.3">
      <c r="A133" s="918"/>
      <c r="B133" s="936"/>
      <c r="C133" s="489" t="s">
        <v>573</v>
      </c>
      <c r="D133" s="489" t="s">
        <v>620</v>
      </c>
      <c r="E133" s="489" t="s">
        <v>576</v>
      </c>
      <c r="F133" s="489" t="s">
        <v>577</v>
      </c>
      <c r="G133" s="489" t="s">
        <v>607</v>
      </c>
      <c r="H133" s="490">
        <v>4</v>
      </c>
      <c r="I133" s="491">
        <v>3600</v>
      </c>
      <c r="J133" s="490" t="s">
        <v>621</v>
      </c>
      <c r="K133" s="493" t="s">
        <v>580</v>
      </c>
      <c r="L133" s="494">
        <v>1</v>
      </c>
      <c r="M133" s="495">
        <v>0</v>
      </c>
      <c r="N133" s="495">
        <v>0</v>
      </c>
      <c r="O133" s="495">
        <v>1</v>
      </c>
      <c r="P133" s="496" t="s">
        <v>609</v>
      </c>
    </row>
    <row r="134" spans="1:16" ht="73.2" customHeight="1" x14ac:dyDescent="0.3">
      <c r="A134" s="918"/>
      <c r="B134" s="936"/>
      <c r="C134" s="489" t="s">
        <v>573</v>
      </c>
      <c r="D134" s="489" t="s">
        <v>622</v>
      </c>
      <c r="E134" s="489" t="s">
        <v>576</v>
      </c>
      <c r="F134" s="489" t="s">
        <v>577</v>
      </c>
      <c r="G134" s="489" t="s">
        <v>623</v>
      </c>
      <c r="H134" s="490">
        <v>12</v>
      </c>
      <c r="I134" s="491">
        <v>7000</v>
      </c>
      <c r="J134" s="490" t="s">
        <v>624</v>
      </c>
      <c r="K134" s="493" t="s">
        <v>580</v>
      </c>
      <c r="L134" s="494">
        <v>0.33329999999999999</v>
      </c>
      <c r="M134" s="495">
        <v>0.33</v>
      </c>
      <c r="N134" s="495">
        <v>0.34</v>
      </c>
      <c r="O134" s="495">
        <v>1.0033000000000001</v>
      </c>
      <c r="P134" s="496" t="s">
        <v>609</v>
      </c>
    </row>
    <row r="135" spans="1:16" ht="79.2" customHeight="1" x14ac:dyDescent="0.3">
      <c r="A135" s="918"/>
      <c r="B135" s="936"/>
      <c r="C135" s="489" t="s">
        <v>573</v>
      </c>
      <c r="D135" s="489" t="s">
        <v>625</v>
      </c>
      <c r="E135" s="489" t="s">
        <v>576</v>
      </c>
      <c r="F135" s="489" t="s">
        <v>577</v>
      </c>
      <c r="G135" s="489" t="s">
        <v>623</v>
      </c>
      <c r="H135" s="490">
        <v>12</v>
      </c>
      <c r="I135" s="491">
        <v>70000</v>
      </c>
      <c r="J135" s="490" t="s">
        <v>626</v>
      </c>
      <c r="K135" s="493" t="s">
        <v>580</v>
      </c>
      <c r="L135" s="494">
        <v>0.33329999999999999</v>
      </c>
      <c r="M135" s="495">
        <v>0.33</v>
      </c>
      <c r="N135" s="495">
        <v>0.34</v>
      </c>
      <c r="O135" s="495">
        <v>1.0033000000000001</v>
      </c>
      <c r="P135" s="496" t="s">
        <v>609</v>
      </c>
    </row>
    <row r="136" spans="1:16" ht="73.2" customHeight="1" x14ac:dyDescent="0.3">
      <c r="A136" s="918"/>
      <c r="B136" s="936"/>
      <c r="C136" s="489" t="s">
        <v>573</v>
      </c>
      <c r="D136" s="489" t="s">
        <v>627</v>
      </c>
      <c r="E136" s="489" t="s">
        <v>576</v>
      </c>
      <c r="F136" s="489" t="s">
        <v>577</v>
      </c>
      <c r="G136" s="489" t="s">
        <v>623</v>
      </c>
      <c r="H136" s="490">
        <v>8</v>
      </c>
      <c r="I136" s="491">
        <v>3000</v>
      </c>
      <c r="J136" s="490" t="s">
        <v>628</v>
      </c>
      <c r="K136" s="493" t="s">
        <v>580</v>
      </c>
      <c r="L136" s="494">
        <v>0.5</v>
      </c>
      <c r="M136" s="495">
        <v>0.5</v>
      </c>
      <c r="N136" s="495">
        <v>0</v>
      </c>
      <c r="O136" s="495">
        <v>1</v>
      </c>
      <c r="P136" s="496" t="s">
        <v>609</v>
      </c>
    </row>
    <row r="137" spans="1:16" ht="75" customHeight="1" x14ac:dyDescent="0.3">
      <c r="A137" s="918"/>
      <c r="B137" s="936"/>
      <c r="C137" s="489" t="s">
        <v>573</v>
      </c>
      <c r="D137" s="489" t="s">
        <v>629</v>
      </c>
      <c r="E137" s="489" t="s">
        <v>576</v>
      </c>
      <c r="F137" s="489" t="s">
        <v>577</v>
      </c>
      <c r="G137" s="489" t="s">
        <v>623</v>
      </c>
      <c r="H137" s="490">
        <v>8</v>
      </c>
      <c r="I137" s="491">
        <v>2000</v>
      </c>
      <c r="J137" s="490" t="s">
        <v>630</v>
      </c>
      <c r="K137" s="493" t="s">
        <v>580</v>
      </c>
      <c r="L137" s="494">
        <v>0.5</v>
      </c>
      <c r="M137" s="495">
        <v>0.5</v>
      </c>
      <c r="N137" s="495">
        <v>0</v>
      </c>
      <c r="O137" s="495">
        <v>1</v>
      </c>
      <c r="P137" s="496" t="s">
        <v>609</v>
      </c>
    </row>
    <row r="138" spans="1:16" ht="61.2" customHeight="1" x14ac:dyDescent="0.3">
      <c r="A138" s="918"/>
      <c r="B138" s="936"/>
      <c r="C138" s="489" t="s">
        <v>573</v>
      </c>
      <c r="D138" s="489" t="s">
        <v>631</v>
      </c>
      <c r="E138" s="489" t="s">
        <v>576</v>
      </c>
      <c r="F138" s="489" t="s">
        <v>577</v>
      </c>
      <c r="G138" s="498" t="s">
        <v>623</v>
      </c>
      <c r="H138" s="490">
        <v>8</v>
      </c>
      <c r="I138" s="491">
        <v>7000</v>
      </c>
      <c r="J138" s="490" t="s">
        <v>632</v>
      </c>
      <c r="K138" s="493" t="s">
        <v>580</v>
      </c>
      <c r="L138" s="494">
        <v>0.5</v>
      </c>
      <c r="M138" s="495">
        <v>0.5</v>
      </c>
      <c r="N138" s="495">
        <v>0</v>
      </c>
      <c r="O138" s="495">
        <v>1</v>
      </c>
      <c r="P138" s="496" t="s">
        <v>609</v>
      </c>
    </row>
    <row r="139" spans="1:16" x14ac:dyDescent="0.3">
      <c r="A139" s="499"/>
      <c r="B139" s="500" t="s">
        <v>643</v>
      </c>
      <c r="C139" s="500"/>
      <c r="D139" s="500"/>
      <c r="E139" s="500"/>
      <c r="F139" s="500"/>
      <c r="G139" s="500"/>
      <c r="H139" s="500"/>
      <c r="I139" s="501">
        <f>SUM(I117:I138)</f>
        <v>466299.3</v>
      </c>
      <c r="J139" s="499"/>
      <c r="K139" s="499"/>
      <c r="L139" s="499"/>
      <c r="M139" s="499"/>
      <c r="N139" s="499"/>
      <c r="O139" s="499"/>
      <c r="P139" s="499"/>
    </row>
    <row r="140" spans="1:16" ht="22.8" x14ac:dyDescent="0.3">
      <c r="A140" s="1214" t="s">
        <v>246</v>
      </c>
      <c r="B140" s="1215"/>
      <c r="C140" s="1215"/>
      <c r="D140" s="1215"/>
      <c r="E140" s="1215"/>
      <c r="F140" s="1215"/>
      <c r="G140" s="1215"/>
      <c r="H140" s="1215"/>
      <c r="I140" s="1215"/>
      <c r="J140" s="1215"/>
      <c r="K140" s="1215"/>
      <c r="L140" s="1215"/>
      <c r="M140" s="1215"/>
      <c r="N140" s="1215"/>
      <c r="O140" s="1215"/>
      <c r="P140" s="1216"/>
    </row>
    <row r="141" spans="1:16" ht="20.399999999999999" x14ac:dyDescent="0.3">
      <c r="A141" s="906" t="s">
        <v>990</v>
      </c>
      <c r="B141" s="909" t="s">
        <v>496</v>
      </c>
      <c r="C141" s="508" t="s">
        <v>246</v>
      </c>
      <c r="D141" s="506" t="s">
        <v>247</v>
      </c>
      <c r="E141" s="509" t="s">
        <v>245</v>
      </c>
      <c r="F141" s="508" t="s">
        <v>248</v>
      </c>
      <c r="G141" s="508" t="s">
        <v>249</v>
      </c>
      <c r="H141" s="510">
        <v>12</v>
      </c>
      <c r="I141" s="502">
        <v>87204</v>
      </c>
      <c r="J141" s="511"/>
      <c r="K141" s="508" t="s">
        <v>246</v>
      </c>
      <c r="L141" s="512">
        <v>0.33</v>
      </c>
      <c r="M141" s="512">
        <v>0.33</v>
      </c>
      <c r="N141" s="512">
        <v>0.34</v>
      </c>
      <c r="O141" s="513">
        <v>1</v>
      </c>
      <c r="P141" s="511"/>
    </row>
    <row r="142" spans="1:16" ht="20.399999999999999" x14ac:dyDescent="0.3">
      <c r="A142" s="907"/>
      <c r="B142" s="910"/>
      <c r="C142" s="508" t="s">
        <v>246</v>
      </c>
      <c r="D142" s="506" t="s">
        <v>251</v>
      </c>
      <c r="E142" s="509" t="s">
        <v>250</v>
      </c>
      <c r="F142" s="508" t="s">
        <v>252</v>
      </c>
      <c r="G142" s="508" t="s">
        <v>249</v>
      </c>
      <c r="H142" s="510">
        <v>12</v>
      </c>
      <c r="I142" s="502">
        <v>24958.02</v>
      </c>
      <c r="J142" s="511"/>
      <c r="K142" s="508" t="s">
        <v>246</v>
      </c>
      <c r="L142" s="512">
        <v>0.33</v>
      </c>
      <c r="M142" s="512">
        <v>0.33</v>
      </c>
      <c r="N142" s="512">
        <v>0.34</v>
      </c>
      <c r="O142" s="513">
        <v>1</v>
      </c>
      <c r="P142" s="511"/>
    </row>
    <row r="143" spans="1:16" ht="20.399999999999999" x14ac:dyDescent="0.3">
      <c r="A143" s="907"/>
      <c r="B143" s="910"/>
      <c r="C143" s="508" t="s">
        <v>246</v>
      </c>
      <c r="D143" s="506" t="s">
        <v>254</v>
      </c>
      <c r="E143" s="509" t="s">
        <v>253</v>
      </c>
      <c r="F143" s="508" t="s">
        <v>248</v>
      </c>
      <c r="G143" s="508" t="s">
        <v>249</v>
      </c>
      <c r="H143" s="510">
        <v>1</v>
      </c>
      <c r="I143" s="502">
        <v>9020</v>
      </c>
      <c r="J143" s="511"/>
      <c r="K143" s="508" t="s">
        <v>246</v>
      </c>
      <c r="L143" s="512">
        <v>0.33</v>
      </c>
      <c r="M143" s="512">
        <v>0.33</v>
      </c>
      <c r="N143" s="512">
        <v>0.34</v>
      </c>
      <c r="O143" s="513"/>
      <c r="P143" s="511"/>
    </row>
    <row r="144" spans="1:16" ht="20.399999999999999" x14ac:dyDescent="0.3">
      <c r="A144" s="907"/>
      <c r="B144" s="910"/>
      <c r="C144" s="508" t="s">
        <v>246</v>
      </c>
      <c r="D144" s="506" t="s">
        <v>254</v>
      </c>
      <c r="E144" s="509" t="s">
        <v>255</v>
      </c>
      <c r="F144" s="508" t="s">
        <v>248</v>
      </c>
      <c r="G144" s="508" t="s">
        <v>249</v>
      </c>
      <c r="H144" s="510">
        <v>1</v>
      </c>
      <c r="I144" s="502">
        <v>4620</v>
      </c>
      <c r="J144" s="511"/>
      <c r="K144" s="508" t="s">
        <v>246</v>
      </c>
      <c r="L144" s="512">
        <v>0.33</v>
      </c>
      <c r="M144" s="512">
        <v>0.33</v>
      </c>
      <c r="N144" s="512">
        <v>0.34</v>
      </c>
      <c r="O144" s="513"/>
      <c r="P144" s="511"/>
    </row>
    <row r="145" spans="1:16" ht="20.399999999999999" x14ac:dyDescent="0.3">
      <c r="A145" s="907"/>
      <c r="B145" s="910"/>
      <c r="C145" s="508"/>
      <c r="D145" s="506" t="s">
        <v>254</v>
      </c>
      <c r="E145" s="509" t="s">
        <v>256</v>
      </c>
      <c r="F145" s="508" t="s">
        <v>248</v>
      </c>
      <c r="G145" s="508" t="s">
        <v>249</v>
      </c>
      <c r="H145" s="510">
        <v>12</v>
      </c>
      <c r="I145" s="502">
        <v>2500</v>
      </c>
      <c r="J145" s="511"/>
      <c r="K145" s="508" t="s">
        <v>246</v>
      </c>
      <c r="L145" s="512">
        <v>0.33</v>
      </c>
      <c r="M145" s="512">
        <v>0.33</v>
      </c>
      <c r="N145" s="512">
        <v>0.34</v>
      </c>
      <c r="O145" s="513"/>
      <c r="P145" s="511"/>
    </row>
    <row r="146" spans="1:16" ht="20.399999999999999" x14ac:dyDescent="0.3">
      <c r="A146" s="907"/>
      <c r="B146" s="910"/>
      <c r="C146" s="508" t="s">
        <v>246</v>
      </c>
      <c r="D146" s="506" t="s">
        <v>258</v>
      </c>
      <c r="E146" s="509" t="s">
        <v>257</v>
      </c>
      <c r="F146" s="508" t="s">
        <v>248</v>
      </c>
      <c r="G146" s="508" t="s">
        <v>259</v>
      </c>
      <c r="H146" s="510">
        <v>12</v>
      </c>
      <c r="I146" s="502">
        <v>20000</v>
      </c>
      <c r="J146" s="511"/>
      <c r="K146" s="508" t="s">
        <v>246</v>
      </c>
      <c r="L146" s="512">
        <v>0.33</v>
      </c>
      <c r="M146" s="512">
        <v>0.33</v>
      </c>
      <c r="N146" s="512">
        <v>0.34</v>
      </c>
      <c r="O146" s="513"/>
      <c r="P146" s="511"/>
    </row>
    <row r="147" spans="1:16" ht="20.399999999999999" x14ac:dyDescent="0.3">
      <c r="A147" s="907"/>
      <c r="B147" s="910"/>
      <c r="C147" s="508"/>
      <c r="D147" s="506"/>
      <c r="E147" s="509" t="s">
        <v>260</v>
      </c>
      <c r="F147" s="508" t="s">
        <v>248</v>
      </c>
      <c r="G147" s="508" t="s">
        <v>249</v>
      </c>
      <c r="H147" s="510"/>
      <c r="I147" s="502">
        <v>2000</v>
      </c>
      <c r="J147" s="511"/>
      <c r="K147" s="508" t="s">
        <v>246</v>
      </c>
      <c r="L147" s="512">
        <v>0.33</v>
      </c>
      <c r="M147" s="512">
        <v>0.33</v>
      </c>
      <c r="N147" s="512">
        <v>0.34</v>
      </c>
      <c r="O147" s="513"/>
      <c r="P147" s="511"/>
    </row>
    <row r="148" spans="1:16" ht="20.399999999999999" x14ac:dyDescent="0.3">
      <c r="A148" s="907"/>
      <c r="B148" s="910"/>
      <c r="C148" s="508" t="s">
        <v>246</v>
      </c>
      <c r="D148" s="506"/>
      <c r="E148" s="509" t="s">
        <v>261</v>
      </c>
      <c r="F148" s="508" t="s">
        <v>248</v>
      </c>
      <c r="G148" s="508" t="s">
        <v>259</v>
      </c>
      <c r="H148" s="510">
        <v>12</v>
      </c>
      <c r="I148" s="502">
        <v>12715.14</v>
      </c>
      <c r="J148" s="511"/>
      <c r="K148" s="508" t="s">
        <v>246</v>
      </c>
      <c r="L148" s="512">
        <v>0.33</v>
      </c>
      <c r="M148" s="512">
        <v>0.33</v>
      </c>
      <c r="N148" s="512">
        <v>0.34</v>
      </c>
      <c r="O148" s="513">
        <v>1</v>
      </c>
      <c r="P148" s="511"/>
    </row>
    <row r="149" spans="1:16" ht="20.399999999999999" x14ac:dyDescent="0.3">
      <c r="A149" s="907"/>
      <c r="B149" s="910"/>
      <c r="C149" s="508" t="s">
        <v>246</v>
      </c>
      <c r="D149" s="506" t="s">
        <v>263</v>
      </c>
      <c r="E149" s="509" t="s">
        <v>262</v>
      </c>
      <c r="F149" s="508"/>
      <c r="G149" s="508"/>
      <c r="H149" s="510">
        <v>12</v>
      </c>
      <c r="I149" s="502">
        <v>9017.09</v>
      </c>
      <c r="J149" s="511"/>
      <c r="K149" s="508" t="s">
        <v>246</v>
      </c>
      <c r="L149" s="512">
        <v>0.33</v>
      </c>
      <c r="M149" s="512">
        <v>0.33</v>
      </c>
      <c r="N149" s="512">
        <v>0.34</v>
      </c>
      <c r="O149" s="513">
        <v>1</v>
      </c>
      <c r="P149" s="511"/>
    </row>
    <row r="150" spans="1:16" ht="20.399999999999999" x14ac:dyDescent="0.3">
      <c r="A150" s="907"/>
      <c r="B150" s="910"/>
      <c r="C150" s="508" t="s">
        <v>246</v>
      </c>
      <c r="D150" s="506"/>
      <c r="E150" s="509" t="s">
        <v>264</v>
      </c>
      <c r="F150" s="508"/>
      <c r="G150" s="508"/>
      <c r="H150" s="510"/>
      <c r="I150" s="502">
        <v>4500</v>
      </c>
      <c r="J150" s="511"/>
      <c r="K150" s="508" t="s">
        <v>246</v>
      </c>
      <c r="L150" s="512">
        <v>0.33</v>
      </c>
      <c r="M150" s="512">
        <v>0.33</v>
      </c>
      <c r="N150" s="512">
        <v>0.34</v>
      </c>
      <c r="O150" s="513">
        <v>1</v>
      </c>
      <c r="P150" s="511"/>
    </row>
    <row r="151" spans="1:16" ht="20.399999999999999" x14ac:dyDescent="0.3">
      <c r="A151" s="907"/>
      <c r="B151" s="910"/>
      <c r="C151" s="508" t="s">
        <v>246</v>
      </c>
      <c r="D151" s="506" t="s">
        <v>265</v>
      </c>
      <c r="E151" s="509" t="s">
        <v>47</v>
      </c>
      <c r="F151" s="508" t="s">
        <v>266</v>
      </c>
      <c r="G151" s="508" t="s">
        <v>267</v>
      </c>
      <c r="H151" s="510">
        <v>12</v>
      </c>
      <c r="I151" s="502">
        <v>250</v>
      </c>
      <c r="J151" s="511"/>
      <c r="K151" s="508" t="s">
        <v>246</v>
      </c>
      <c r="L151" s="512">
        <v>0.33</v>
      </c>
      <c r="M151" s="512">
        <v>0.33</v>
      </c>
      <c r="N151" s="512">
        <v>0.34</v>
      </c>
      <c r="O151" s="513">
        <v>1</v>
      </c>
      <c r="P151" s="511"/>
    </row>
    <row r="152" spans="1:16" ht="20.399999999999999" x14ac:dyDescent="0.3">
      <c r="A152" s="907"/>
      <c r="B152" s="910"/>
      <c r="C152" s="508" t="s">
        <v>246</v>
      </c>
      <c r="D152" s="506" t="s">
        <v>265</v>
      </c>
      <c r="E152" s="509" t="s">
        <v>268</v>
      </c>
      <c r="F152" s="508" t="s">
        <v>266</v>
      </c>
      <c r="G152" s="508" t="s">
        <v>267</v>
      </c>
      <c r="H152" s="510">
        <v>12</v>
      </c>
      <c r="I152" s="502">
        <v>1715.75</v>
      </c>
      <c r="J152" s="511"/>
      <c r="K152" s="508" t="s">
        <v>246</v>
      </c>
      <c r="L152" s="512">
        <v>0.33</v>
      </c>
      <c r="M152" s="512">
        <v>0.33</v>
      </c>
      <c r="N152" s="512">
        <v>0.34</v>
      </c>
      <c r="O152" s="513">
        <v>1</v>
      </c>
      <c r="P152" s="511"/>
    </row>
    <row r="153" spans="1:16" ht="20.399999999999999" x14ac:dyDescent="0.3">
      <c r="A153" s="907"/>
      <c r="B153" s="910"/>
      <c r="C153" s="508" t="s">
        <v>246</v>
      </c>
      <c r="D153" s="506" t="s">
        <v>265</v>
      </c>
      <c r="E153" s="509" t="s">
        <v>269</v>
      </c>
      <c r="F153" s="508" t="s">
        <v>266</v>
      </c>
      <c r="G153" s="508" t="s">
        <v>267</v>
      </c>
      <c r="H153" s="510">
        <v>12</v>
      </c>
      <c r="I153" s="502">
        <v>200</v>
      </c>
      <c r="J153" s="511"/>
      <c r="K153" s="508" t="s">
        <v>246</v>
      </c>
      <c r="L153" s="512">
        <v>0.33</v>
      </c>
      <c r="M153" s="512">
        <v>0.33</v>
      </c>
      <c r="N153" s="512">
        <v>0.34</v>
      </c>
      <c r="O153" s="513">
        <v>1</v>
      </c>
      <c r="P153" s="511"/>
    </row>
    <row r="154" spans="1:16" ht="20.399999999999999" x14ac:dyDescent="0.3">
      <c r="A154" s="907"/>
      <c r="B154" s="910"/>
      <c r="C154" s="508" t="s">
        <v>246</v>
      </c>
      <c r="D154" s="506" t="s">
        <v>265</v>
      </c>
      <c r="E154" s="514" t="s">
        <v>52</v>
      </c>
      <c r="F154" s="508" t="s">
        <v>266</v>
      </c>
      <c r="G154" s="508" t="s">
        <v>267</v>
      </c>
      <c r="H154" s="510">
        <v>12</v>
      </c>
      <c r="I154" s="502">
        <v>100</v>
      </c>
      <c r="J154" s="511"/>
      <c r="K154" s="508" t="s">
        <v>246</v>
      </c>
      <c r="L154" s="512">
        <v>0.33</v>
      </c>
      <c r="M154" s="512">
        <v>0.33</v>
      </c>
      <c r="N154" s="512">
        <v>0.34</v>
      </c>
      <c r="O154" s="513">
        <v>1</v>
      </c>
      <c r="P154" s="511"/>
    </row>
    <row r="155" spans="1:16" ht="20.399999999999999" x14ac:dyDescent="0.3">
      <c r="A155" s="907"/>
      <c r="B155" s="910"/>
      <c r="C155" s="508" t="s">
        <v>246</v>
      </c>
      <c r="D155" s="506"/>
      <c r="E155" s="509" t="s">
        <v>270</v>
      </c>
      <c r="F155" s="508" t="s">
        <v>266</v>
      </c>
      <c r="G155" s="508"/>
      <c r="H155" s="510">
        <v>12</v>
      </c>
      <c r="I155" s="502">
        <v>2000</v>
      </c>
      <c r="J155" s="511"/>
      <c r="K155" s="508" t="s">
        <v>246</v>
      </c>
      <c r="L155" s="512">
        <v>0.33</v>
      </c>
      <c r="M155" s="512">
        <v>0.33</v>
      </c>
      <c r="N155" s="512">
        <v>0.34</v>
      </c>
      <c r="O155" s="513">
        <v>1</v>
      </c>
      <c r="P155" s="511"/>
    </row>
    <row r="156" spans="1:16" ht="20.399999999999999" x14ac:dyDescent="0.3">
      <c r="A156" s="907"/>
      <c r="B156" s="910"/>
      <c r="C156" s="508" t="s">
        <v>246</v>
      </c>
      <c r="D156" s="506"/>
      <c r="E156" s="509" t="s">
        <v>271</v>
      </c>
      <c r="F156" s="508" t="s">
        <v>266</v>
      </c>
      <c r="G156" s="508" t="s">
        <v>259</v>
      </c>
      <c r="H156" s="510">
        <v>12</v>
      </c>
      <c r="I156" s="502">
        <v>2500</v>
      </c>
      <c r="J156" s="511"/>
      <c r="K156" s="508" t="s">
        <v>246</v>
      </c>
      <c r="L156" s="512">
        <v>0.33</v>
      </c>
      <c r="M156" s="512">
        <v>0.33</v>
      </c>
      <c r="N156" s="512">
        <v>0.34</v>
      </c>
      <c r="O156" s="513">
        <v>1</v>
      </c>
      <c r="P156" s="511"/>
    </row>
    <row r="157" spans="1:16" ht="20.399999999999999" x14ac:dyDescent="0.3">
      <c r="A157" s="907"/>
      <c r="B157" s="910"/>
      <c r="C157" s="508" t="s">
        <v>246</v>
      </c>
      <c r="D157" s="506" t="s">
        <v>263</v>
      </c>
      <c r="E157" s="509" t="s">
        <v>272</v>
      </c>
      <c r="F157" s="508" t="s">
        <v>266</v>
      </c>
      <c r="G157" s="508" t="s">
        <v>259</v>
      </c>
      <c r="H157" s="510">
        <v>12</v>
      </c>
      <c r="I157" s="502">
        <v>20000</v>
      </c>
      <c r="J157" s="511"/>
      <c r="K157" s="508" t="s">
        <v>246</v>
      </c>
      <c r="L157" s="512">
        <v>0.33</v>
      </c>
      <c r="M157" s="512">
        <v>0.33</v>
      </c>
      <c r="N157" s="512">
        <v>0.34</v>
      </c>
      <c r="O157" s="513">
        <v>1</v>
      </c>
      <c r="P157" s="511"/>
    </row>
    <row r="158" spans="1:16" ht="20.399999999999999" x14ac:dyDescent="0.3">
      <c r="A158" s="907"/>
      <c r="B158" s="910"/>
      <c r="C158" s="508" t="s">
        <v>246</v>
      </c>
      <c r="D158" s="506" t="s">
        <v>263</v>
      </c>
      <c r="E158" s="509" t="s">
        <v>273</v>
      </c>
      <c r="F158" s="508" t="s">
        <v>266</v>
      </c>
      <c r="G158" s="508" t="s">
        <v>259</v>
      </c>
      <c r="H158" s="510">
        <v>12</v>
      </c>
      <c r="I158" s="502">
        <v>40000</v>
      </c>
      <c r="J158" s="511"/>
      <c r="K158" s="508" t="s">
        <v>246</v>
      </c>
      <c r="L158" s="512">
        <v>0.33</v>
      </c>
      <c r="M158" s="512">
        <v>0.33</v>
      </c>
      <c r="N158" s="512">
        <v>0.34</v>
      </c>
      <c r="O158" s="513">
        <v>1</v>
      </c>
      <c r="P158" s="511"/>
    </row>
    <row r="159" spans="1:16" ht="20.399999999999999" x14ac:dyDescent="0.3">
      <c r="A159" s="907"/>
      <c r="B159" s="910"/>
      <c r="C159" s="508" t="s">
        <v>246</v>
      </c>
      <c r="D159" s="506" t="s">
        <v>263</v>
      </c>
      <c r="E159" s="509" t="s">
        <v>64</v>
      </c>
      <c r="F159" s="508" t="s">
        <v>266</v>
      </c>
      <c r="G159" s="508" t="s">
        <v>259</v>
      </c>
      <c r="H159" s="510">
        <v>12</v>
      </c>
      <c r="I159" s="502">
        <v>100</v>
      </c>
      <c r="J159" s="511"/>
      <c r="K159" s="508" t="s">
        <v>246</v>
      </c>
      <c r="L159" s="512">
        <v>0.33</v>
      </c>
      <c r="M159" s="512">
        <v>0.33</v>
      </c>
      <c r="N159" s="512">
        <v>0.34</v>
      </c>
      <c r="O159" s="513">
        <v>1</v>
      </c>
      <c r="P159" s="511"/>
    </row>
    <row r="160" spans="1:16" ht="20.399999999999999" x14ac:dyDescent="0.3">
      <c r="A160" s="907"/>
      <c r="B160" s="910"/>
      <c r="C160" s="515" t="s">
        <v>246</v>
      </c>
      <c r="D160" s="516"/>
      <c r="E160" s="516" t="s">
        <v>274</v>
      </c>
      <c r="F160" s="515" t="s">
        <v>266</v>
      </c>
      <c r="G160" s="515" t="s">
        <v>259</v>
      </c>
      <c r="H160" s="517"/>
      <c r="I160" s="504">
        <v>500</v>
      </c>
      <c r="J160" s="511"/>
      <c r="K160" s="508" t="s">
        <v>246</v>
      </c>
      <c r="L160" s="512">
        <v>0.33</v>
      </c>
      <c r="M160" s="512">
        <v>0.33</v>
      </c>
      <c r="N160" s="512">
        <v>0.34</v>
      </c>
      <c r="O160" s="513">
        <v>1</v>
      </c>
      <c r="P160" s="518"/>
    </row>
    <row r="161" spans="1:16" ht="20.399999999999999" x14ac:dyDescent="0.3">
      <c r="A161" s="907"/>
      <c r="B161" s="910"/>
      <c r="C161" s="515" t="s">
        <v>246</v>
      </c>
      <c r="D161" s="506" t="s">
        <v>276</v>
      </c>
      <c r="E161" s="506" t="s">
        <v>275</v>
      </c>
      <c r="F161" s="506" t="s">
        <v>266</v>
      </c>
      <c r="G161" s="511"/>
      <c r="H161" s="511"/>
      <c r="I161" s="519">
        <v>2000</v>
      </c>
      <c r="J161" s="511"/>
      <c r="K161" s="508" t="s">
        <v>246</v>
      </c>
      <c r="L161" s="512">
        <v>0.33</v>
      </c>
      <c r="M161" s="512">
        <v>0.33</v>
      </c>
      <c r="N161" s="512">
        <v>0.34</v>
      </c>
      <c r="O161" s="513">
        <v>1</v>
      </c>
      <c r="P161" s="511"/>
    </row>
    <row r="162" spans="1:16" ht="20.399999999999999" x14ac:dyDescent="0.3">
      <c r="A162" s="907"/>
      <c r="B162" s="910"/>
      <c r="C162" s="515" t="s">
        <v>246</v>
      </c>
      <c r="D162" s="520" t="s">
        <v>278</v>
      </c>
      <c r="E162" s="506" t="s">
        <v>277</v>
      </c>
      <c r="F162" s="520"/>
      <c r="G162" s="520"/>
      <c r="H162" s="520"/>
      <c r="I162" s="520">
        <v>500</v>
      </c>
      <c r="J162" s="511"/>
      <c r="K162" s="508" t="s">
        <v>246</v>
      </c>
      <c r="L162" s="512">
        <v>0.33</v>
      </c>
      <c r="M162" s="512">
        <v>0.33</v>
      </c>
      <c r="N162" s="512">
        <v>0.34</v>
      </c>
      <c r="O162" s="513">
        <v>1</v>
      </c>
      <c r="P162" s="520"/>
    </row>
    <row r="163" spans="1:16" ht="20.399999999999999" x14ac:dyDescent="0.3">
      <c r="A163" s="907"/>
      <c r="B163" s="910"/>
      <c r="C163" s="515" t="s">
        <v>246</v>
      </c>
      <c r="D163" s="521" t="s">
        <v>280</v>
      </c>
      <c r="E163" s="506" t="s">
        <v>279</v>
      </c>
      <c r="F163" s="522"/>
      <c r="G163" s="522"/>
      <c r="H163" s="522"/>
      <c r="I163" s="502">
        <v>3000</v>
      </c>
      <c r="J163" s="511"/>
      <c r="K163" s="508" t="s">
        <v>246</v>
      </c>
      <c r="L163" s="512">
        <v>0.33</v>
      </c>
      <c r="M163" s="512">
        <v>0.33</v>
      </c>
      <c r="N163" s="512">
        <v>0.34</v>
      </c>
      <c r="O163" s="513">
        <v>1</v>
      </c>
      <c r="P163" s="520"/>
    </row>
    <row r="164" spans="1:16" ht="21.6" x14ac:dyDescent="0.3">
      <c r="A164" s="907"/>
      <c r="B164" s="910"/>
      <c r="C164" s="515" t="s">
        <v>246</v>
      </c>
      <c r="D164" s="521" t="s">
        <v>282</v>
      </c>
      <c r="E164" s="521" t="s">
        <v>281</v>
      </c>
      <c r="F164" s="522"/>
      <c r="G164" s="522"/>
      <c r="H164" s="522"/>
      <c r="I164" s="523">
        <v>1000</v>
      </c>
      <c r="J164" s="511"/>
      <c r="K164" s="508" t="s">
        <v>246</v>
      </c>
      <c r="L164" s="512">
        <v>0.33</v>
      </c>
      <c r="M164" s="512">
        <v>0.33</v>
      </c>
      <c r="N164" s="512">
        <v>0.34</v>
      </c>
      <c r="O164" s="513">
        <v>1</v>
      </c>
      <c r="P164" s="520"/>
    </row>
    <row r="165" spans="1:16" ht="21.6" x14ac:dyDescent="0.3">
      <c r="A165" s="907"/>
      <c r="B165" s="910"/>
      <c r="C165" s="515" t="s">
        <v>246</v>
      </c>
      <c r="D165" s="520"/>
      <c r="E165" s="521" t="s">
        <v>283</v>
      </c>
      <c r="F165" s="520"/>
      <c r="G165" s="520"/>
      <c r="H165" s="520"/>
      <c r="I165" s="502">
        <v>1600</v>
      </c>
      <c r="J165" s="511"/>
      <c r="K165" s="508" t="s">
        <v>246</v>
      </c>
      <c r="L165" s="512">
        <v>0.33</v>
      </c>
      <c r="M165" s="512">
        <v>0.33</v>
      </c>
      <c r="N165" s="512">
        <v>0.34</v>
      </c>
      <c r="O165" s="513">
        <v>1</v>
      </c>
      <c r="P165" s="520"/>
    </row>
    <row r="166" spans="1:16" ht="21.6" x14ac:dyDescent="0.3">
      <c r="A166" s="907"/>
      <c r="B166" s="910"/>
      <c r="C166" s="515" t="s">
        <v>246</v>
      </c>
      <c r="D166" s="520" t="s">
        <v>278</v>
      </c>
      <c r="E166" s="521" t="s">
        <v>284</v>
      </c>
      <c r="F166" s="520"/>
      <c r="G166" s="520"/>
      <c r="H166" s="520"/>
      <c r="I166" s="502">
        <v>7500</v>
      </c>
      <c r="J166" s="511"/>
      <c r="K166" s="508" t="s">
        <v>246</v>
      </c>
      <c r="L166" s="512">
        <v>0.33</v>
      </c>
      <c r="M166" s="512">
        <v>0.33</v>
      </c>
      <c r="N166" s="512">
        <v>0.34</v>
      </c>
      <c r="O166" s="513">
        <v>1</v>
      </c>
      <c r="P166" s="520"/>
    </row>
    <row r="167" spans="1:16" ht="20.399999999999999" x14ac:dyDescent="0.3">
      <c r="A167" s="907"/>
      <c r="B167" s="910"/>
      <c r="C167" s="515" t="s">
        <v>246</v>
      </c>
      <c r="D167" s="520"/>
      <c r="E167" s="521" t="s">
        <v>285</v>
      </c>
      <c r="F167" s="520"/>
      <c r="G167" s="520"/>
      <c r="H167" s="520"/>
      <c r="I167" s="502">
        <v>2500</v>
      </c>
      <c r="J167" s="511"/>
      <c r="K167" s="508" t="s">
        <v>246</v>
      </c>
      <c r="L167" s="512">
        <v>0.33</v>
      </c>
      <c r="M167" s="512">
        <v>0.33</v>
      </c>
      <c r="N167" s="512">
        <v>0.34</v>
      </c>
      <c r="O167" s="513">
        <v>1</v>
      </c>
      <c r="P167" s="520"/>
    </row>
    <row r="168" spans="1:16" ht="20.399999999999999" x14ac:dyDescent="0.3">
      <c r="A168" s="907"/>
      <c r="B168" s="910"/>
      <c r="C168" s="515" t="s">
        <v>246</v>
      </c>
      <c r="D168" s="520"/>
      <c r="E168" s="521" t="s">
        <v>286</v>
      </c>
      <c r="F168" s="520"/>
      <c r="G168" s="520"/>
      <c r="H168" s="520"/>
      <c r="I168" s="520">
        <v>500</v>
      </c>
      <c r="J168" s="511"/>
      <c r="K168" s="508" t="s">
        <v>246</v>
      </c>
      <c r="L168" s="512">
        <v>0.33</v>
      </c>
      <c r="M168" s="512">
        <v>0.33</v>
      </c>
      <c r="N168" s="512">
        <v>0.34</v>
      </c>
      <c r="O168" s="513">
        <v>1</v>
      </c>
      <c r="P168" s="520"/>
    </row>
    <row r="169" spans="1:16" ht="20.399999999999999" x14ac:dyDescent="0.3">
      <c r="A169" s="907"/>
      <c r="B169" s="910"/>
      <c r="C169" s="515" t="s">
        <v>246</v>
      </c>
      <c r="D169" s="520"/>
      <c r="E169" s="521" t="s">
        <v>287</v>
      </c>
      <c r="F169" s="520"/>
      <c r="G169" s="520"/>
      <c r="H169" s="520"/>
      <c r="I169" s="523">
        <v>2000</v>
      </c>
      <c r="J169" s="511"/>
      <c r="K169" s="508" t="s">
        <v>246</v>
      </c>
      <c r="L169" s="512">
        <v>0.33</v>
      </c>
      <c r="M169" s="512">
        <v>0.33</v>
      </c>
      <c r="N169" s="512">
        <v>0.34</v>
      </c>
      <c r="O169" s="513">
        <v>1</v>
      </c>
      <c r="P169" s="520"/>
    </row>
    <row r="170" spans="1:16" ht="20.399999999999999" x14ac:dyDescent="0.3">
      <c r="A170" s="907"/>
      <c r="B170" s="910"/>
      <c r="C170" s="515" t="s">
        <v>246</v>
      </c>
      <c r="D170" s="520"/>
      <c r="E170" s="521" t="s">
        <v>288</v>
      </c>
      <c r="F170" s="520"/>
      <c r="G170" s="520"/>
      <c r="H170" s="520"/>
      <c r="I170" s="502">
        <v>7500</v>
      </c>
      <c r="J170" s="511"/>
      <c r="K170" s="508" t="s">
        <v>246</v>
      </c>
      <c r="L170" s="512">
        <v>0.33</v>
      </c>
      <c r="M170" s="512">
        <v>0.33</v>
      </c>
      <c r="N170" s="512">
        <v>0.34</v>
      </c>
      <c r="O170" s="513">
        <v>1</v>
      </c>
      <c r="P170" s="520"/>
    </row>
    <row r="171" spans="1:16" ht="20.399999999999999" x14ac:dyDescent="0.3">
      <c r="A171" s="907"/>
      <c r="B171" s="910"/>
      <c r="C171" s="515" t="s">
        <v>246</v>
      </c>
      <c r="D171" s="520"/>
      <c r="E171" s="520" t="s">
        <v>117</v>
      </c>
      <c r="F171" s="520"/>
      <c r="G171" s="520"/>
      <c r="H171" s="520"/>
      <c r="I171" s="502">
        <v>5000</v>
      </c>
      <c r="J171" s="511"/>
      <c r="K171" s="508" t="s">
        <v>246</v>
      </c>
      <c r="L171" s="512">
        <v>0.33</v>
      </c>
      <c r="M171" s="512">
        <v>0.33</v>
      </c>
      <c r="N171" s="512">
        <v>0.34</v>
      </c>
      <c r="O171" s="513">
        <v>1</v>
      </c>
      <c r="P171" s="520"/>
    </row>
    <row r="172" spans="1:16" ht="20.399999999999999" x14ac:dyDescent="0.3">
      <c r="A172" s="907"/>
      <c r="B172" s="910"/>
      <c r="C172" s="515" t="s">
        <v>246</v>
      </c>
      <c r="D172" s="520"/>
      <c r="E172" s="521" t="s">
        <v>289</v>
      </c>
      <c r="F172" s="520"/>
      <c r="G172" s="520"/>
      <c r="H172" s="520"/>
      <c r="I172" s="520">
        <v>0</v>
      </c>
      <c r="J172" s="511"/>
      <c r="K172" s="508" t="s">
        <v>246</v>
      </c>
      <c r="L172" s="512">
        <v>0.33</v>
      </c>
      <c r="M172" s="512">
        <v>0.33</v>
      </c>
      <c r="N172" s="512">
        <v>0.34</v>
      </c>
      <c r="O172" s="513">
        <v>1</v>
      </c>
      <c r="P172" s="520"/>
    </row>
    <row r="173" spans="1:16" ht="20.399999999999999" x14ac:dyDescent="0.3">
      <c r="A173" s="907"/>
      <c r="B173" s="910"/>
      <c r="C173" s="515" t="s">
        <v>246</v>
      </c>
      <c r="D173" s="520"/>
      <c r="E173" s="520" t="s">
        <v>290</v>
      </c>
      <c r="F173" s="520"/>
      <c r="G173" s="520"/>
      <c r="H173" s="520"/>
      <c r="I173" s="502">
        <v>1000</v>
      </c>
      <c r="J173" s="511"/>
      <c r="K173" s="508" t="s">
        <v>246</v>
      </c>
      <c r="L173" s="512">
        <v>0.33</v>
      </c>
      <c r="M173" s="512">
        <v>0.33</v>
      </c>
      <c r="N173" s="512">
        <v>0.34</v>
      </c>
      <c r="O173" s="513">
        <v>1</v>
      </c>
      <c r="P173" s="520"/>
    </row>
    <row r="174" spans="1:16" ht="20.399999999999999" x14ac:dyDescent="0.3">
      <c r="A174" s="907"/>
      <c r="B174" s="910"/>
      <c r="C174" s="515" t="s">
        <v>246</v>
      </c>
      <c r="D174" s="520"/>
      <c r="E174" s="521" t="s">
        <v>277</v>
      </c>
      <c r="F174" s="520"/>
      <c r="G174" s="520"/>
      <c r="H174" s="520"/>
      <c r="I174" s="502">
        <v>1000</v>
      </c>
      <c r="J174" s="511"/>
      <c r="K174" s="508" t="s">
        <v>246</v>
      </c>
      <c r="L174" s="512">
        <v>0.33</v>
      </c>
      <c r="M174" s="512">
        <v>0.33</v>
      </c>
      <c r="N174" s="512">
        <v>0.34</v>
      </c>
      <c r="O174" s="513">
        <v>1</v>
      </c>
      <c r="P174" s="520"/>
    </row>
    <row r="175" spans="1:16" ht="20.399999999999999" x14ac:dyDescent="0.3">
      <c r="A175" s="907"/>
      <c r="B175" s="910"/>
      <c r="C175" s="515" t="s">
        <v>246</v>
      </c>
      <c r="D175" s="520"/>
      <c r="E175" s="520" t="s">
        <v>291</v>
      </c>
      <c r="F175" s="520"/>
      <c r="G175" s="520"/>
      <c r="H175" s="520"/>
      <c r="I175" s="520">
        <v>0</v>
      </c>
      <c r="J175" s="511"/>
      <c r="K175" s="508" t="s">
        <v>246</v>
      </c>
      <c r="L175" s="512">
        <v>0.33</v>
      </c>
      <c r="M175" s="512">
        <v>0.33</v>
      </c>
      <c r="N175" s="512">
        <v>0.34</v>
      </c>
      <c r="O175" s="513">
        <v>1</v>
      </c>
      <c r="P175" s="520"/>
    </row>
    <row r="176" spans="1:16" ht="21.6" x14ac:dyDescent="0.3">
      <c r="A176" s="908"/>
      <c r="B176" s="911"/>
      <c r="C176" s="515" t="s">
        <v>246</v>
      </c>
      <c r="D176" s="520"/>
      <c r="E176" s="521" t="s">
        <v>292</v>
      </c>
      <c r="F176" s="520"/>
      <c r="G176" s="520"/>
      <c r="H176" s="520"/>
      <c r="I176" s="502">
        <v>1000</v>
      </c>
      <c r="J176" s="511"/>
      <c r="K176" s="508" t="s">
        <v>246</v>
      </c>
      <c r="L176" s="512">
        <v>0.33</v>
      </c>
      <c r="M176" s="512">
        <v>0.33</v>
      </c>
      <c r="N176" s="512">
        <v>0.34</v>
      </c>
      <c r="O176" s="513">
        <v>1</v>
      </c>
      <c r="P176" s="520"/>
    </row>
    <row r="177" spans="1:16" x14ac:dyDescent="0.3">
      <c r="A177" s="505"/>
      <c r="B177" s="505"/>
      <c r="C177" s="505"/>
      <c r="D177" s="505"/>
      <c r="E177" s="505"/>
      <c r="F177" s="505"/>
      <c r="G177" s="505"/>
      <c r="H177" s="505"/>
      <c r="I177" s="507">
        <f>SUM(I141:I176)</f>
        <v>280000</v>
      </c>
      <c r="J177" s="503"/>
      <c r="K177" s="505"/>
      <c r="L177" s="505"/>
      <c r="M177" s="505"/>
      <c r="N177" s="505"/>
      <c r="O177" s="505"/>
      <c r="P177" s="505"/>
    </row>
    <row r="178" spans="1:16" ht="24" customHeight="1" x14ac:dyDescent="0.3">
      <c r="A178" s="1217" t="s">
        <v>902</v>
      </c>
      <c r="B178" s="1218"/>
      <c r="C178" s="1218"/>
      <c r="D178" s="1218"/>
      <c r="E178" s="1218"/>
      <c r="F178" s="1218"/>
      <c r="G178" s="1218"/>
      <c r="H178" s="1218"/>
      <c r="I178" s="1218"/>
      <c r="J178" s="1218"/>
      <c r="K178" s="1218"/>
      <c r="L178" s="1218"/>
      <c r="M178" s="1218"/>
      <c r="N178" s="1218"/>
      <c r="O178" s="1218"/>
      <c r="P178" s="1219"/>
    </row>
    <row r="179" spans="1:16" ht="40.799999999999997" x14ac:dyDescent="0.3">
      <c r="A179" s="912" t="s">
        <v>1004</v>
      </c>
      <c r="B179" s="912" t="s">
        <v>991</v>
      </c>
      <c r="C179" s="525" t="s">
        <v>702</v>
      </c>
      <c r="D179" s="525" t="s">
        <v>646</v>
      </c>
      <c r="E179" s="525" t="s">
        <v>295</v>
      </c>
      <c r="F179" s="525" t="s">
        <v>647</v>
      </c>
      <c r="G179" s="525" t="s">
        <v>648</v>
      </c>
      <c r="H179" s="526">
        <v>12</v>
      </c>
      <c r="I179" s="527">
        <v>8100</v>
      </c>
      <c r="J179" s="524"/>
      <c r="K179" s="525" t="s">
        <v>702</v>
      </c>
      <c r="L179" s="528">
        <v>0.33329999999999999</v>
      </c>
      <c r="M179" s="528">
        <v>0.33329999999999999</v>
      </c>
      <c r="N179" s="528">
        <v>0.33329999999999999</v>
      </c>
      <c r="O179" s="529">
        <v>0.99990000000000001</v>
      </c>
      <c r="P179" s="524"/>
    </row>
    <row r="180" spans="1:16" ht="40.799999999999997" x14ac:dyDescent="0.3">
      <c r="A180" s="913"/>
      <c r="B180" s="913"/>
      <c r="C180" s="525" t="s">
        <v>702</v>
      </c>
      <c r="D180" s="525" t="s">
        <v>646</v>
      </c>
      <c r="E180" s="525" t="s">
        <v>298</v>
      </c>
      <c r="F180" s="525" t="s">
        <v>647</v>
      </c>
      <c r="G180" s="525" t="s">
        <v>648</v>
      </c>
      <c r="H180" s="526">
        <v>12</v>
      </c>
      <c r="I180" s="527">
        <v>231999.35999999999</v>
      </c>
      <c r="J180" s="524"/>
      <c r="K180" s="525" t="s">
        <v>702</v>
      </c>
      <c r="L180" s="528">
        <v>0.33329999999999999</v>
      </c>
      <c r="M180" s="528">
        <v>0.33329999999999999</v>
      </c>
      <c r="N180" s="528">
        <v>0.33329999999999999</v>
      </c>
      <c r="O180" s="529">
        <v>0.99990000000000001</v>
      </c>
      <c r="P180" s="524"/>
    </row>
    <row r="181" spans="1:16" ht="40.799999999999997" x14ac:dyDescent="0.3">
      <c r="A181" s="913"/>
      <c r="B181" s="913"/>
      <c r="C181" s="525" t="s">
        <v>702</v>
      </c>
      <c r="D181" s="525" t="s">
        <v>646</v>
      </c>
      <c r="E181" s="525" t="s">
        <v>650</v>
      </c>
      <c r="F181" s="525" t="s">
        <v>647</v>
      </c>
      <c r="G181" s="525" t="s">
        <v>648</v>
      </c>
      <c r="H181" s="526">
        <v>12</v>
      </c>
      <c r="I181" s="527">
        <v>16793</v>
      </c>
      <c r="J181" s="524"/>
      <c r="K181" s="525" t="s">
        <v>702</v>
      </c>
      <c r="L181" s="528"/>
      <c r="M181" s="528">
        <v>1</v>
      </c>
      <c r="N181" s="528"/>
      <c r="O181" s="529">
        <v>1</v>
      </c>
      <c r="P181" s="524"/>
    </row>
    <row r="182" spans="1:16" ht="40.799999999999997" x14ac:dyDescent="0.3">
      <c r="A182" s="913"/>
      <c r="B182" s="913"/>
      <c r="C182" s="525" t="s">
        <v>702</v>
      </c>
      <c r="D182" s="525" t="s">
        <v>646</v>
      </c>
      <c r="E182" s="525" t="s">
        <v>652</v>
      </c>
      <c r="F182" s="525" t="s">
        <v>647</v>
      </c>
      <c r="G182" s="525" t="s">
        <v>648</v>
      </c>
      <c r="H182" s="526">
        <v>12</v>
      </c>
      <c r="I182" s="527">
        <v>11760</v>
      </c>
      <c r="J182" s="524"/>
      <c r="K182" s="525" t="s">
        <v>702</v>
      </c>
      <c r="L182" s="528"/>
      <c r="M182" s="528"/>
      <c r="N182" s="528">
        <v>1</v>
      </c>
      <c r="O182" s="529">
        <v>1</v>
      </c>
      <c r="P182" s="524"/>
    </row>
    <row r="183" spans="1:16" ht="40.799999999999997" x14ac:dyDescent="0.3">
      <c r="A183" s="913"/>
      <c r="B183" s="913"/>
      <c r="C183" s="525" t="s">
        <v>702</v>
      </c>
      <c r="D183" s="525" t="s">
        <v>646</v>
      </c>
      <c r="E183" s="525" t="s">
        <v>703</v>
      </c>
      <c r="F183" s="525" t="s">
        <v>647</v>
      </c>
      <c r="G183" s="525" t="s">
        <v>648</v>
      </c>
      <c r="H183" s="526">
        <v>12</v>
      </c>
      <c r="I183" s="527">
        <v>10500</v>
      </c>
      <c r="J183" s="524"/>
      <c r="K183" s="525" t="s">
        <v>702</v>
      </c>
      <c r="L183" s="528">
        <v>0.33329999999999999</v>
      </c>
      <c r="M183" s="528">
        <v>0.33329999999999999</v>
      </c>
      <c r="N183" s="528">
        <v>0.33329999999999999</v>
      </c>
      <c r="O183" s="529">
        <v>0.99990000000000001</v>
      </c>
      <c r="P183" s="524"/>
    </row>
    <row r="184" spans="1:16" ht="40.799999999999997" x14ac:dyDescent="0.3">
      <c r="A184" s="913"/>
      <c r="B184" s="913"/>
      <c r="C184" s="525" t="s">
        <v>702</v>
      </c>
      <c r="D184" s="525" t="s">
        <v>646</v>
      </c>
      <c r="E184" s="525" t="s">
        <v>704</v>
      </c>
      <c r="F184" s="525" t="s">
        <v>647</v>
      </c>
      <c r="G184" s="525" t="s">
        <v>648</v>
      </c>
      <c r="H184" s="526">
        <v>12</v>
      </c>
      <c r="I184" s="527">
        <v>4000</v>
      </c>
      <c r="J184" s="524"/>
      <c r="K184" s="525" t="s">
        <v>702</v>
      </c>
      <c r="L184" s="528">
        <v>0.33329999999999999</v>
      </c>
      <c r="M184" s="528">
        <v>0.33329999999999999</v>
      </c>
      <c r="N184" s="528">
        <v>0.33329999999999999</v>
      </c>
      <c r="O184" s="529">
        <v>0.99990000000000001</v>
      </c>
      <c r="P184" s="524"/>
    </row>
    <row r="185" spans="1:16" ht="40.799999999999997" x14ac:dyDescent="0.3">
      <c r="A185" s="913"/>
      <c r="B185" s="913"/>
      <c r="C185" s="525" t="s">
        <v>702</v>
      </c>
      <c r="D185" s="524"/>
      <c r="E185" s="525" t="s">
        <v>654</v>
      </c>
      <c r="F185" s="525" t="s">
        <v>647</v>
      </c>
      <c r="G185" s="525" t="s">
        <v>655</v>
      </c>
      <c r="H185" s="526">
        <v>12</v>
      </c>
      <c r="I185" s="527">
        <v>24443.69</v>
      </c>
      <c r="J185" s="524"/>
      <c r="K185" s="525" t="s">
        <v>702</v>
      </c>
      <c r="L185" s="528">
        <v>0.33329999999999999</v>
      </c>
      <c r="M185" s="528">
        <v>0.33329999999999999</v>
      </c>
      <c r="N185" s="528">
        <v>0.33329999999999999</v>
      </c>
      <c r="O185" s="529">
        <v>0.99990000000000001</v>
      </c>
      <c r="P185" s="524"/>
    </row>
    <row r="186" spans="1:16" ht="40.799999999999997" x14ac:dyDescent="0.3">
      <c r="A186" s="913"/>
      <c r="B186" s="913"/>
      <c r="C186" s="525" t="s">
        <v>702</v>
      </c>
      <c r="D186" s="525" t="s">
        <v>657</v>
      </c>
      <c r="E186" s="525" t="s">
        <v>307</v>
      </c>
      <c r="F186" s="524"/>
      <c r="G186" s="524"/>
      <c r="H186" s="526">
        <v>12</v>
      </c>
      <c r="I186" s="527">
        <v>16792.73</v>
      </c>
      <c r="J186" s="524"/>
      <c r="K186" s="525" t="s">
        <v>702</v>
      </c>
      <c r="L186" s="528">
        <v>0.33329999999999999</v>
      </c>
      <c r="M186" s="528">
        <v>0.33329999999999999</v>
      </c>
      <c r="N186" s="528">
        <v>0.33329999999999999</v>
      </c>
      <c r="O186" s="529">
        <v>0.99990000000000001</v>
      </c>
      <c r="P186" s="524"/>
    </row>
    <row r="187" spans="1:16" ht="40.799999999999997" x14ac:dyDescent="0.3">
      <c r="A187" s="913"/>
      <c r="B187" s="913"/>
      <c r="C187" s="525" t="s">
        <v>702</v>
      </c>
      <c r="D187" s="525" t="s">
        <v>651</v>
      </c>
      <c r="E187" s="525" t="s">
        <v>658</v>
      </c>
      <c r="F187" s="525" t="s">
        <v>647</v>
      </c>
      <c r="G187" s="525" t="s">
        <v>655</v>
      </c>
      <c r="H187" s="525">
        <v>12</v>
      </c>
      <c r="I187" s="527">
        <v>1000</v>
      </c>
      <c r="J187" s="524"/>
      <c r="K187" s="525" t="s">
        <v>702</v>
      </c>
      <c r="L187" s="528">
        <v>0.33329999999999999</v>
      </c>
      <c r="M187" s="528">
        <v>0.33329999999999999</v>
      </c>
      <c r="N187" s="528">
        <v>0.33329999999999999</v>
      </c>
      <c r="O187" s="529">
        <v>0.99990000000000001</v>
      </c>
      <c r="P187" s="524"/>
    </row>
    <row r="188" spans="1:16" ht="40.799999999999997" x14ac:dyDescent="0.3">
      <c r="A188" s="913"/>
      <c r="B188" s="913"/>
      <c r="C188" s="525" t="s">
        <v>702</v>
      </c>
      <c r="D188" s="525"/>
      <c r="E188" s="525" t="s">
        <v>667</v>
      </c>
      <c r="F188" s="525"/>
      <c r="G188" s="525"/>
      <c r="H188" s="525">
        <v>12</v>
      </c>
      <c r="I188" s="527">
        <v>1000</v>
      </c>
      <c r="J188" s="524"/>
      <c r="K188" s="525" t="s">
        <v>702</v>
      </c>
      <c r="L188" s="528">
        <v>0.33329999999999999</v>
      </c>
      <c r="M188" s="528">
        <v>0.33329999999999999</v>
      </c>
      <c r="N188" s="528">
        <v>0.33329999999999999</v>
      </c>
      <c r="O188" s="529">
        <v>0.99990000000000001</v>
      </c>
      <c r="P188" s="524"/>
    </row>
    <row r="189" spans="1:16" ht="40.799999999999997" x14ac:dyDescent="0.3">
      <c r="A189" s="913"/>
      <c r="B189" s="913"/>
      <c r="C189" s="525" t="s">
        <v>702</v>
      </c>
      <c r="D189" s="525"/>
      <c r="E189" s="525" t="s">
        <v>668</v>
      </c>
      <c r="F189" s="525"/>
      <c r="G189" s="525"/>
      <c r="H189" s="525">
        <v>12</v>
      </c>
      <c r="I189" s="527">
        <v>1000</v>
      </c>
      <c r="J189" s="524"/>
      <c r="K189" s="525" t="s">
        <v>702</v>
      </c>
      <c r="L189" s="528">
        <v>0.33329999999999999</v>
      </c>
      <c r="M189" s="528">
        <v>0.33329999999999999</v>
      </c>
      <c r="N189" s="528">
        <v>0.33329999999999999</v>
      </c>
      <c r="O189" s="529">
        <v>0.99990000000000001</v>
      </c>
      <c r="P189" s="524"/>
    </row>
    <row r="190" spans="1:16" ht="40.799999999999997" x14ac:dyDescent="0.3">
      <c r="A190" s="913"/>
      <c r="B190" s="913"/>
      <c r="C190" s="525" t="s">
        <v>702</v>
      </c>
      <c r="D190" s="525"/>
      <c r="E190" s="525" t="s">
        <v>705</v>
      </c>
      <c r="F190" s="525"/>
      <c r="G190" s="525"/>
      <c r="H190" s="525">
        <v>12</v>
      </c>
      <c r="I190" s="527">
        <v>200</v>
      </c>
      <c r="J190" s="524"/>
      <c r="K190" s="525" t="s">
        <v>702</v>
      </c>
      <c r="L190" s="528">
        <v>0.33329999999999999</v>
      </c>
      <c r="M190" s="528">
        <v>0.33329999999999999</v>
      </c>
      <c r="N190" s="528">
        <v>0.33329999999999999</v>
      </c>
      <c r="O190" s="529">
        <v>0.99990000000000001</v>
      </c>
      <c r="P190" s="524"/>
    </row>
    <row r="191" spans="1:16" ht="40.799999999999997" x14ac:dyDescent="0.3">
      <c r="A191" s="913"/>
      <c r="B191" s="913"/>
      <c r="C191" s="525" t="s">
        <v>702</v>
      </c>
      <c r="D191" s="525"/>
      <c r="E191" s="525" t="s">
        <v>706</v>
      </c>
      <c r="F191" s="525"/>
      <c r="G191" s="525"/>
      <c r="H191" s="525">
        <v>12</v>
      </c>
      <c r="I191" s="527">
        <v>500</v>
      </c>
      <c r="J191" s="524"/>
      <c r="K191" s="525" t="s">
        <v>702</v>
      </c>
      <c r="L191" s="528">
        <v>0.33329999999999999</v>
      </c>
      <c r="M191" s="528">
        <v>0.33329999999999999</v>
      </c>
      <c r="N191" s="528">
        <v>0.33329999999999999</v>
      </c>
      <c r="O191" s="529">
        <v>0.99990000000000001</v>
      </c>
      <c r="P191" s="524"/>
    </row>
    <row r="192" spans="1:16" ht="40.799999999999997" x14ac:dyDescent="0.3">
      <c r="A192" s="913"/>
      <c r="B192" s="913"/>
      <c r="C192" s="525" t="s">
        <v>702</v>
      </c>
      <c r="D192" s="525"/>
      <c r="E192" s="525" t="s">
        <v>629</v>
      </c>
      <c r="F192" s="525"/>
      <c r="G192" s="525"/>
      <c r="H192" s="525">
        <v>12</v>
      </c>
      <c r="I192" s="527">
        <v>500</v>
      </c>
      <c r="J192" s="524"/>
      <c r="K192" s="525" t="s">
        <v>702</v>
      </c>
      <c r="L192" s="528">
        <v>0.33329999999999999</v>
      </c>
      <c r="M192" s="528">
        <v>0.33329999999999999</v>
      </c>
      <c r="N192" s="528">
        <v>0.33329999999999999</v>
      </c>
      <c r="O192" s="529">
        <v>0.99990000000000001</v>
      </c>
      <c r="P192" s="524"/>
    </row>
    <row r="193" spans="1:16" ht="40.799999999999997" x14ac:dyDescent="0.3">
      <c r="A193" s="913"/>
      <c r="B193" s="913"/>
      <c r="C193" s="525" t="s">
        <v>702</v>
      </c>
      <c r="D193" s="525" t="s">
        <v>708</v>
      </c>
      <c r="E193" s="530" t="s">
        <v>707</v>
      </c>
      <c r="F193" s="525" t="s">
        <v>671</v>
      </c>
      <c r="G193" s="525" t="s">
        <v>655</v>
      </c>
      <c r="H193" s="526">
        <v>12</v>
      </c>
      <c r="I193" s="527">
        <v>1000</v>
      </c>
      <c r="J193" s="524"/>
      <c r="K193" s="525" t="s">
        <v>702</v>
      </c>
      <c r="L193" s="528">
        <v>0.33329999999999999</v>
      </c>
      <c r="M193" s="528">
        <v>0.33329999999999999</v>
      </c>
      <c r="N193" s="528">
        <v>0.33329999999999999</v>
      </c>
      <c r="O193" s="529">
        <v>0.99990000000000001</v>
      </c>
      <c r="P193" s="524"/>
    </row>
    <row r="194" spans="1:16" ht="40.799999999999997" x14ac:dyDescent="0.3">
      <c r="A194" s="913"/>
      <c r="B194" s="913"/>
      <c r="C194" s="525" t="s">
        <v>702</v>
      </c>
      <c r="D194" s="525"/>
      <c r="E194" s="530" t="s">
        <v>709</v>
      </c>
      <c r="F194" s="525" t="s">
        <v>671</v>
      </c>
      <c r="G194" s="525"/>
      <c r="H194" s="526">
        <v>12</v>
      </c>
      <c r="I194" s="527">
        <v>1000</v>
      </c>
      <c r="J194" s="524"/>
      <c r="K194" s="525" t="s">
        <v>702</v>
      </c>
      <c r="L194" s="528">
        <v>0.33329999999999999</v>
      </c>
      <c r="M194" s="528">
        <v>0.33329999999999999</v>
      </c>
      <c r="N194" s="528">
        <v>0.33329999999999999</v>
      </c>
      <c r="O194" s="529">
        <v>0.99990000000000001</v>
      </c>
      <c r="P194" s="524"/>
    </row>
    <row r="195" spans="1:16" ht="40.799999999999997" x14ac:dyDescent="0.3">
      <c r="A195" s="913"/>
      <c r="B195" s="913"/>
      <c r="C195" s="525" t="s">
        <v>702</v>
      </c>
      <c r="D195" s="525" t="s">
        <v>683</v>
      </c>
      <c r="E195" s="530" t="s">
        <v>710</v>
      </c>
      <c r="F195" s="525" t="s">
        <v>671</v>
      </c>
      <c r="G195" s="525" t="s">
        <v>655</v>
      </c>
      <c r="H195" s="526">
        <v>12</v>
      </c>
      <c r="I195" s="527">
        <v>5600</v>
      </c>
      <c r="J195" s="524"/>
      <c r="K195" s="525" t="s">
        <v>702</v>
      </c>
      <c r="L195" s="528">
        <v>1</v>
      </c>
      <c r="M195" s="530"/>
      <c r="N195" s="530"/>
      <c r="O195" s="529">
        <v>1</v>
      </c>
      <c r="P195" s="524"/>
    </row>
    <row r="196" spans="1:16" ht="40.799999999999997" x14ac:dyDescent="0.3">
      <c r="A196" s="913"/>
      <c r="B196" s="913"/>
      <c r="C196" s="525" t="s">
        <v>702</v>
      </c>
      <c r="D196" s="525"/>
      <c r="E196" s="525" t="s">
        <v>622</v>
      </c>
      <c r="F196" s="525" t="s">
        <v>685</v>
      </c>
      <c r="G196" s="525" t="s">
        <v>655</v>
      </c>
      <c r="H196" s="526">
        <v>12</v>
      </c>
      <c r="I196" s="527">
        <v>3000</v>
      </c>
      <c r="J196" s="524"/>
      <c r="K196" s="525" t="s">
        <v>702</v>
      </c>
      <c r="L196" s="528">
        <v>0.5</v>
      </c>
      <c r="M196" s="528">
        <v>0.5</v>
      </c>
      <c r="N196" s="528"/>
      <c r="O196" s="529">
        <v>1</v>
      </c>
      <c r="P196" s="524"/>
    </row>
    <row r="197" spans="1:16" ht="40.799999999999997" x14ac:dyDescent="0.3">
      <c r="A197" s="913"/>
      <c r="B197" s="913"/>
      <c r="C197" s="525" t="s">
        <v>702</v>
      </c>
      <c r="D197" s="525"/>
      <c r="E197" s="525" t="s">
        <v>686</v>
      </c>
      <c r="F197" s="525" t="s">
        <v>685</v>
      </c>
      <c r="G197" s="525" t="s">
        <v>655</v>
      </c>
      <c r="H197" s="526">
        <v>12</v>
      </c>
      <c r="I197" s="527">
        <v>200</v>
      </c>
      <c r="J197" s="524"/>
      <c r="K197" s="525" t="s">
        <v>702</v>
      </c>
      <c r="L197" s="528">
        <v>0.5</v>
      </c>
      <c r="M197" s="528">
        <v>0.5</v>
      </c>
      <c r="N197" s="528"/>
      <c r="O197" s="529">
        <v>1</v>
      </c>
      <c r="P197" s="524"/>
    </row>
    <row r="198" spans="1:16" ht="40.799999999999997" x14ac:dyDescent="0.3">
      <c r="A198" s="913"/>
      <c r="B198" s="913"/>
      <c r="C198" s="525" t="s">
        <v>702</v>
      </c>
      <c r="D198" s="524"/>
      <c r="E198" s="530" t="s">
        <v>692</v>
      </c>
      <c r="F198" s="525" t="s">
        <v>685</v>
      </c>
      <c r="G198" s="524"/>
      <c r="H198" s="526">
        <v>12</v>
      </c>
      <c r="I198" s="527">
        <v>3000</v>
      </c>
      <c r="J198" s="524"/>
      <c r="K198" s="525" t="s">
        <v>702</v>
      </c>
      <c r="L198" s="528">
        <v>0.33329999999999999</v>
      </c>
      <c r="M198" s="528">
        <v>0.33329999999999999</v>
      </c>
      <c r="N198" s="528">
        <v>0.33329999999999999</v>
      </c>
      <c r="O198" s="529">
        <v>0.99990000000000001</v>
      </c>
      <c r="P198" s="524"/>
    </row>
    <row r="199" spans="1:16" ht="40.799999999999997" x14ac:dyDescent="0.3">
      <c r="A199" s="913"/>
      <c r="B199" s="913"/>
      <c r="C199" s="525" t="s">
        <v>702</v>
      </c>
      <c r="D199" s="524"/>
      <c r="E199" s="530" t="s">
        <v>711</v>
      </c>
      <c r="F199" s="525" t="s">
        <v>685</v>
      </c>
      <c r="G199" s="524"/>
      <c r="H199" s="526">
        <v>12</v>
      </c>
      <c r="I199" s="527">
        <v>4650</v>
      </c>
      <c r="J199" s="524"/>
      <c r="K199" s="525" t="s">
        <v>702</v>
      </c>
      <c r="L199" s="528">
        <v>1</v>
      </c>
      <c r="M199" s="530"/>
      <c r="N199" s="530"/>
      <c r="O199" s="529">
        <v>1</v>
      </c>
      <c r="P199" s="524"/>
    </row>
    <row r="200" spans="1:16" ht="40.799999999999997" x14ac:dyDescent="0.3">
      <c r="A200" s="913"/>
      <c r="B200" s="913"/>
      <c r="C200" s="525" t="s">
        <v>702</v>
      </c>
      <c r="D200" s="525"/>
      <c r="E200" s="525" t="s">
        <v>696</v>
      </c>
      <c r="F200" s="525" t="s">
        <v>685</v>
      </c>
      <c r="G200" s="525" t="s">
        <v>655</v>
      </c>
      <c r="H200" s="526">
        <v>12</v>
      </c>
      <c r="I200" s="527">
        <v>5500</v>
      </c>
      <c r="J200" s="524"/>
      <c r="K200" s="525" t="s">
        <v>702</v>
      </c>
      <c r="L200" s="528">
        <v>0.33329999999999999</v>
      </c>
      <c r="M200" s="528">
        <v>0.33329999999999999</v>
      </c>
      <c r="N200" s="528">
        <v>0.33329999999999999</v>
      </c>
      <c r="O200" s="529">
        <v>0.99990000000000001</v>
      </c>
      <c r="P200" s="524"/>
    </row>
    <row r="201" spans="1:16" ht="40.799999999999997" x14ac:dyDescent="0.3">
      <c r="A201" s="914"/>
      <c r="B201" s="914"/>
      <c r="C201" s="525" t="s">
        <v>702</v>
      </c>
      <c r="D201" s="525" t="s">
        <v>713</v>
      </c>
      <c r="E201" s="530" t="s">
        <v>712</v>
      </c>
      <c r="F201" s="525" t="s">
        <v>671</v>
      </c>
      <c r="G201" s="525" t="s">
        <v>655</v>
      </c>
      <c r="H201" s="526">
        <v>12</v>
      </c>
      <c r="I201" s="527">
        <v>2000</v>
      </c>
      <c r="J201" s="524"/>
      <c r="K201" s="525" t="s">
        <v>702</v>
      </c>
      <c r="L201" s="528">
        <v>0.33329999999999999</v>
      </c>
      <c r="M201" s="528">
        <v>0.33329999999999999</v>
      </c>
      <c r="N201" s="528">
        <v>0.33329999999999999</v>
      </c>
      <c r="O201" s="529">
        <v>0.99990000000000001</v>
      </c>
      <c r="P201" s="524"/>
    </row>
    <row r="202" spans="1:16" x14ac:dyDescent="0.3">
      <c r="A202" s="524"/>
      <c r="B202" s="524"/>
      <c r="C202" s="524"/>
      <c r="D202" s="524"/>
      <c r="E202" s="524"/>
      <c r="F202" s="524"/>
      <c r="G202" s="524"/>
      <c r="H202" s="524"/>
      <c r="I202" s="531">
        <f>SUM(I179:I201)</f>
        <v>354538.77999999997</v>
      </c>
      <c r="J202" s="524"/>
      <c r="K202" s="524"/>
      <c r="L202" s="524"/>
      <c r="M202" s="524"/>
      <c r="N202" s="524"/>
      <c r="O202" s="524"/>
      <c r="P202" s="524"/>
    </row>
    <row r="203" spans="1:16" ht="22.8" x14ac:dyDescent="0.3">
      <c r="A203" s="1208" t="s">
        <v>1007</v>
      </c>
      <c r="B203" s="1209"/>
      <c r="C203" s="1209"/>
      <c r="D203" s="1209"/>
      <c r="E203" s="1209"/>
      <c r="F203" s="1209"/>
      <c r="G203" s="1209"/>
      <c r="H203" s="1209"/>
      <c r="I203" s="1209"/>
      <c r="J203" s="1209"/>
      <c r="K203" s="1209"/>
      <c r="L203" s="1209"/>
      <c r="M203" s="1209"/>
      <c r="N203" s="1209"/>
      <c r="O203" s="1209"/>
      <c r="P203" s="1210"/>
    </row>
    <row r="204" spans="1:16" ht="61.2" x14ac:dyDescent="0.3">
      <c r="A204" s="904" t="s">
        <v>1005</v>
      </c>
      <c r="B204" s="904" t="s">
        <v>1006</v>
      </c>
      <c r="C204" s="532" t="s">
        <v>1007</v>
      </c>
      <c r="D204" s="533" t="s">
        <v>295</v>
      </c>
      <c r="E204" s="533"/>
      <c r="F204" s="533" t="s">
        <v>296</v>
      </c>
      <c r="G204" s="533" t="s">
        <v>297</v>
      </c>
      <c r="H204" s="534">
        <v>6</v>
      </c>
      <c r="I204" s="535">
        <v>293232</v>
      </c>
      <c r="J204" s="535"/>
      <c r="K204" s="553" t="s">
        <v>1007</v>
      </c>
      <c r="L204" s="566">
        <v>0.33</v>
      </c>
      <c r="M204" s="566">
        <v>0.33</v>
      </c>
      <c r="N204" s="567">
        <v>0.34</v>
      </c>
      <c r="O204" s="567">
        <f>+L204+M204+N204</f>
        <v>1</v>
      </c>
      <c r="P204" s="536"/>
    </row>
    <row r="205" spans="1:16" ht="61.2" x14ac:dyDescent="0.3">
      <c r="A205" s="905"/>
      <c r="B205" s="905"/>
      <c r="C205" s="532" t="s">
        <v>1007</v>
      </c>
      <c r="D205" s="533" t="s">
        <v>298</v>
      </c>
      <c r="E205" s="537"/>
      <c r="F205" s="533" t="s">
        <v>296</v>
      </c>
      <c r="G205" s="533" t="s">
        <v>299</v>
      </c>
      <c r="H205" s="534">
        <v>12</v>
      </c>
      <c r="I205" s="535">
        <v>230510.52</v>
      </c>
      <c r="J205" s="535"/>
      <c r="K205" s="553" t="s">
        <v>1007</v>
      </c>
      <c r="L205" s="566">
        <v>0.33</v>
      </c>
      <c r="M205" s="566">
        <v>0.33</v>
      </c>
      <c r="N205" s="567">
        <v>0.34</v>
      </c>
      <c r="O205" s="567">
        <f>+L205+M205+N205</f>
        <v>1</v>
      </c>
      <c r="P205" s="536"/>
    </row>
    <row r="206" spans="1:16" ht="61.2" x14ac:dyDescent="0.3">
      <c r="A206" s="905"/>
      <c r="B206" s="905"/>
      <c r="C206" s="532" t="s">
        <v>1007</v>
      </c>
      <c r="D206" s="533" t="s">
        <v>300</v>
      </c>
      <c r="E206" s="533"/>
      <c r="F206" s="533"/>
      <c r="G206" s="533"/>
      <c r="H206" s="534"/>
      <c r="I206" s="535">
        <v>40528</v>
      </c>
      <c r="J206" s="535"/>
      <c r="K206" s="553" t="s">
        <v>1007</v>
      </c>
      <c r="L206" s="566">
        <v>0.5</v>
      </c>
      <c r="M206" s="566">
        <v>0.5</v>
      </c>
      <c r="N206" s="567">
        <v>0</v>
      </c>
      <c r="O206" s="567">
        <f t="shared" ref="O206:O269" si="0">+L206+M206+N206</f>
        <v>1</v>
      </c>
      <c r="P206" s="536"/>
    </row>
    <row r="207" spans="1:16" ht="61.2" x14ac:dyDescent="0.3">
      <c r="A207" s="905"/>
      <c r="B207" s="905"/>
      <c r="C207" s="532" t="s">
        <v>1007</v>
      </c>
      <c r="D207" s="533" t="s">
        <v>301</v>
      </c>
      <c r="E207" s="533"/>
      <c r="F207" s="533" t="s">
        <v>296</v>
      </c>
      <c r="G207" s="533"/>
      <c r="H207" s="534">
        <v>12</v>
      </c>
      <c r="I207" s="535">
        <v>22260</v>
      </c>
      <c r="J207" s="535"/>
      <c r="K207" s="553" t="s">
        <v>1007</v>
      </c>
      <c r="L207" s="566"/>
      <c r="M207" s="566"/>
      <c r="N207" s="567">
        <v>1</v>
      </c>
      <c r="O207" s="567">
        <f t="shared" si="0"/>
        <v>1</v>
      </c>
      <c r="P207" s="536"/>
    </row>
    <row r="208" spans="1:16" ht="61.2" x14ac:dyDescent="0.3">
      <c r="A208" s="905"/>
      <c r="B208" s="905"/>
      <c r="C208" s="532" t="s">
        <v>1007</v>
      </c>
      <c r="D208" s="533" t="s">
        <v>302</v>
      </c>
      <c r="E208" s="533"/>
      <c r="F208" s="533" t="s">
        <v>303</v>
      </c>
      <c r="G208" s="533" t="s">
        <v>299</v>
      </c>
      <c r="H208" s="534">
        <v>12</v>
      </c>
      <c r="I208" s="535">
        <v>10000</v>
      </c>
      <c r="J208" s="535"/>
      <c r="K208" s="553" t="s">
        <v>1007</v>
      </c>
      <c r="L208" s="566">
        <v>0.33</v>
      </c>
      <c r="M208" s="566">
        <v>0.33</v>
      </c>
      <c r="N208" s="567">
        <v>0.34</v>
      </c>
      <c r="O208" s="567">
        <f t="shared" si="0"/>
        <v>1</v>
      </c>
      <c r="P208" s="536"/>
    </row>
    <row r="209" spans="1:16" ht="61.2" x14ac:dyDescent="0.3">
      <c r="A209" s="905"/>
      <c r="B209" s="905"/>
      <c r="C209" s="532" t="s">
        <v>1007</v>
      </c>
      <c r="D209" s="533" t="s">
        <v>304</v>
      </c>
      <c r="E209" s="533"/>
      <c r="F209" s="533"/>
      <c r="G209" s="533"/>
      <c r="H209" s="534"/>
      <c r="I209" s="535">
        <v>15000</v>
      </c>
      <c r="J209" s="535"/>
      <c r="K209" s="553" t="s">
        <v>1007</v>
      </c>
      <c r="L209" s="566">
        <v>0.33</v>
      </c>
      <c r="M209" s="566">
        <v>0.33</v>
      </c>
      <c r="N209" s="567">
        <v>0.34</v>
      </c>
      <c r="O209" s="567">
        <f t="shared" si="0"/>
        <v>1</v>
      </c>
      <c r="P209" s="536"/>
    </row>
    <row r="210" spans="1:16" ht="61.2" x14ac:dyDescent="0.3">
      <c r="A210" s="905"/>
      <c r="B210" s="905"/>
      <c r="C210" s="532" t="s">
        <v>1007</v>
      </c>
      <c r="D210" s="533" t="s">
        <v>305</v>
      </c>
      <c r="E210" s="533"/>
      <c r="F210" s="533"/>
      <c r="G210" s="533"/>
      <c r="H210" s="534"/>
      <c r="I210" s="535">
        <v>2000</v>
      </c>
      <c r="J210" s="535"/>
      <c r="K210" s="553" t="s">
        <v>1007</v>
      </c>
      <c r="L210" s="566">
        <v>0.33</v>
      </c>
      <c r="M210" s="566">
        <v>0.33</v>
      </c>
      <c r="N210" s="567">
        <v>0.34</v>
      </c>
      <c r="O210" s="567">
        <f t="shared" si="0"/>
        <v>1</v>
      </c>
      <c r="P210" s="536"/>
    </row>
    <row r="211" spans="1:16" ht="61.2" x14ac:dyDescent="0.3">
      <c r="A211" s="905"/>
      <c r="B211" s="905"/>
      <c r="C211" s="532" t="s">
        <v>1007</v>
      </c>
      <c r="D211" s="533" t="s">
        <v>306</v>
      </c>
      <c r="E211" s="533"/>
      <c r="F211" s="538"/>
      <c r="G211" s="538" t="s">
        <v>299</v>
      </c>
      <c r="H211" s="534">
        <v>12</v>
      </c>
      <c r="I211" s="535">
        <v>57623.66</v>
      </c>
      <c r="J211" s="535"/>
      <c r="K211" s="553" t="s">
        <v>1007</v>
      </c>
      <c r="L211" s="566">
        <v>0.33</v>
      </c>
      <c r="M211" s="566">
        <v>0.33</v>
      </c>
      <c r="N211" s="567">
        <v>0.34</v>
      </c>
      <c r="O211" s="567">
        <f t="shared" si="0"/>
        <v>1</v>
      </c>
      <c r="P211" s="536"/>
    </row>
    <row r="212" spans="1:16" ht="61.2" x14ac:dyDescent="0.3">
      <c r="A212" s="905"/>
      <c r="B212" s="905"/>
      <c r="C212" s="532" t="s">
        <v>1007</v>
      </c>
      <c r="D212" s="533" t="s">
        <v>307</v>
      </c>
      <c r="E212" s="533"/>
      <c r="F212" s="538"/>
      <c r="G212" s="538"/>
      <c r="H212" s="534"/>
      <c r="I212" s="535">
        <v>40518.230000000003</v>
      </c>
      <c r="J212" s="535"/>
      <c r="K212" s="553" t="s">
        <v>1007</v>
      </c>
      <c r="L212" s="566">
        <v>0.33</v>
      </c>
      <c r="M212" s="566">
        <v>0.33</v>
      </c>
      <c r="N212" s="567">
        <v>0.34</v>
      </c>
      <c r="O212" s="567">
        <f t="shared" si="0"/>
        <v>1</v>
      </c>
      <c r="P212" s="536"/>
    </row>
    <row r="213" spans="1:16" ht="61.2" x14ac:dyDescent="0.3">
      <c r="A213" s="905"/>
      <c r="B213" s="905"/>
      <c r="C213" s="532" t="s">
        <v>1007</v>
      </c>
      <c r="D213" s="533" t="s">
        <v>308</v>
      </c>
      <c r="E213" s="533"/>
      <c r="F213" s="538"/>
      <c r="G213" s="538" t="s">
        <v>299</v>
      </c>
      <c r="H213" s="534">
        <v>12</v>
      </c>
      <c r="I213" s="535"/>
      <c r="J213" s="539"/>
      <c r="K213" s="553" t="s">
        <v>1007</v>
      </c>
      <c r="L213" s="566">
        <v>0.33</v>
      </c>
      <c r="M213" s="566">
        <v>0.33</v>
      </c>
      <c r="N213" s="567">
        <v>0.34</v>
      </c>
      <c r="O213" s="567">
        <f t="shared" si="0"/>
        <v>1</v>
      </c>
      <c r="P213" s="536"/>
    </row>
    <row r="214" spans="1:16" ht="61.2" x14ac:dyDescent="0.3">
      <c r="A214" s="905"/>
      <c r="B214" s="905"/>
      <c r="C214" s="532" t="s">
        <v>1007</v>
      </c>
      <c r="D214" s="533" t="s">
        <v>309</v>
      </c>
      <c r="E214" s="533"/>
      <c r="F214" s="538"/>
      <c r="G214" s="538" t="s">
        <v>299</v>
      </c>
      <c r="H214" s="534">
        <v>12</v>
      </c>
      <c r="I214" s="535">
        <v>5000</v>
      </c>
      <c r="J214" s="535"/>
      <c r="K214" s="553" t="s">
        <v>1007</v>
      </c>
      <c r="L214" s="566">
        <v>0.33</v>
      </c>
      <c r="M214" s="566">
        <v>0.33</v>
      </c>
      <c r="N214" s="567">
        <v>0.34</v>
      </c>
      <c r="O214" s="567">
        <f t="shared" si="0"/>
        <v>1</v>
      </c>
      <c r="P214" s="536"/>
    </row>
    <row r="215" spans="1:16" ht="61.2" x14ac:dyDescent="0.3">
      <c r="A215" s="905"/>
      <c r="B215" s="905"/>
      <c r="C215" s="532" t="s">
        <v>1007</v>
      </c>
      <c r="D215" s="533" t="s">
        <v>311</v>
      </c>
      <c r="E215" s="537"/>
      <c r="F215" s="538" t="s">
        <v>312</v>
      </c>
      <c r="G215" s="534"/>
      <c r="H215" s="534">
        <v>12</v>
      </c>
      <c r="I215" s="535">
        <v>1200</v>
      </c>
      <c r="J215" s="539"/>
      <c r="K215" s="553" t="s">
        <v>1007</v>
      </c>
      <c r="L215" s="566">
        <v>0.33</v>
      </c>
      <c r="M215" s="566">
        <v>0.33</v>
      </c>
      <c r="N215" s="567">
        <v>0.34</v>
      </c>
      <c r="O215" s="567">
        <f t="shared" si="0"/>
        <v>1</v>
      </c>
      <c r="P215" s="536"/>
    </row>
    <row r="216" spans="1:16" ht="61.2" x14ac:dyDescent="0.3">
      <c r="A216" s="905"/>
      <c r="B216" s="905"/>
      <c r="C216" s="532" t="s">
        <v>1007</v>
      </c>
      <c r="D216" s="533" t="s">
        <v>311</v>
      </c>
      <c r="E216" s="540"/>
      <c r="F216" s="538" t="s">
        <v>312</v>
      </c>
      <c r="G216" s="540"/>
      <c r="H216" s="540"/>
      <c r="I216" s="541">
        <v>0</v>
      </c>
      <c r="J216" s="542"/>
      <c r="K216" s="553" t="s">
        <v>1007</v>
      </c>
      <c r="L216" s="566">
        <v>0.33</v>
      </c>
      <c r="M216" s="566">
        <v>0.33</v>
      </c>
      <c r="N216" s="567">
        <v>0.34</v>
      </c>
      <c r="O216" s="567">
        <f t="shared" si="0"/>
        <v>1</v>
      </c>
      <c r="P216" s="543"/>
    </row>
    <row r="217" spans="1:16" ht="61.2" x14ac:dyDescent="0.3">
      <c r="A217" s="905"/>
      <c r="B217" s="905"/>
      <c r="C217" s="532" t="s">
        <v>1007</v>
      </c>
      <c r="D217" s="533" t="s">
        <v>313</v>
      </c>
      <c r="E217" s="533" t="s">
        <v>314</v>
      </c>
      <c r="F217" s="538" t="s">
        <v>315</v>
      </c>
      <c r="G217" s="534" t="s">
        <v>316</v>
      </c>
      <c r="H217" s="534">
        <v>5</v>
      </c>
      <c r="I217" s="535">
        <v>12000</v>
      </c>
      <c r="J217" s="535"/>
      <c r="K217" s="553" t="s">
        <v>1007</v>
      </c>
      <c r="L217" s="566">
        <v>0.1</v>
      </c>
      <c r="M217" s="566">
        <v>0.45</v>
      </c>
      <c r="N217" s="567">
        <v>0.45</v>
      </c>
      <c r="O217" s="567">
        <f t="shared" si="0"/>
        <v>1</v>
      </c>
      <c r="P217" s="536"/>
    </row>
    <row r="218" spans="1:16" ht="71.400000000000006" x14ac:dyDescent="0.3">
      <c r="A218" s="905"/>
      <c r="B218" s="905"/>
      <c r="C218" s="532" t="s">
        <v>1007</v>
      </c>
      <c r="D218" s="544" t="s">
        <v>317</v>
      </c>
      <c r="E218" s="538" t="s">
        <v>318</v>
      </c>
      <c r="F218" s="533" t="s">
        <v>319</v>
      </c>
      <c r="G218" s="537" t="s">
        <v>320</v>
      </c>
      <c r="H218" s="534">
        <v>1</v>
      </c>
      <c r="I218" s="535">
        <v>15000</v>
      </c>
      <c r="J218" s="535"/>
      <c r="K218" s="553" t="s">
        <v>1007</v>
      </c>
      <c r="L218" s="566">
        <v>0.2</v>
      </c>
      <c r="M218" s="566">
        <v>0.4</v>
      </c>
      <c r="N218" s="567">
        <v>0.4</v>
      </c>
      <c r="O218" s="567">
        <f t="shared" si="0"/>
        <v>1</v>
      </c>
      <c r="P218" s="536"/>
    </row>
    <row r="219" spans="1:16" ht="61.2" x14ac:dyDescent="0.3">
      <c r="A219" s="905"/>
      <c r="B219" s="905"/>
      <c r="C219" s="532" t="s">
        <v>1007</v>
      </c>
      <c r="D219" s="533" t="s">
        <v>321</v>
      </c>
      <c r="E219" s="533" t="s">
        <v>322</v>
      </c>
      <c r="F219" s="533" t="s">
        <v>323</v>
      </c>
      <c r="G219" s="533" t="s">
        <v>324</v>
      </c>
      <c r="H219" s="534">
        <v>1</v>
      </c>
      <c r="I219" s="535">
        <v>10000</v>
      </c>
      <c r="J219" s="535"/>
      <c r="K219" s="553" t="s">
        <v>1007</v>
      </c>
      <c r="L219" s="566">
        <v>0.33</v>
      </c>
      <c r="M219" s="566">
        <v>0.33</v>
      </c>
      <c r="N219" s="567">
        <v>0.34</v>
      </c>
      <c r="O219" s="567">
        <f t="shared" si="0"/>
        <v>1</v>
      </c>
      <c r="P219" s="536"/>
    </row>
    <row r="220" spans="1:16" ht="61.2" x14ac:dyDescent="0.3">
      <c r="A220" s="905"/>
      <c r="B220" s="905"/>
      <c r="C220" s="532" t="s">
        <v>1007</v>
      </c>
      <c r="D220" s="533" t="s">
        <v>325</v>
      </c>
      <c r="E220" s="533" t="s">
        <v>326</v>
      </c>
      <c r="F220" s="537" t="s">
        <v>327</v>
      </c>
      <c r="G220" s="533" t="s">
        <v>328</v>
      </c>
      <c r="H220" s="534">
        <v>3</v>
      </c>
      <c r="I220" s="535">
        <v>5000</v>
      </c>
      <c r="J220" s="535"/>
      <c r="K220" s="553" t="s">
        <v>1007</v>
      </c>
      <c r="L220" s="566">
        <v>0.33</v>
      </c>
      <c r="M220" s="566">
        <v>0.33</v>
      </c>
      <c r="N220" s="567">
        <v>0.33</v>
      </c>
      <c r="O220" s="567">
        <f t="shared" si="0"/>
        <v>0.99</v>
      </c>
      <c r="P220" s="536"/>
    </row>
    <row r="221" spans="1:16" ht="61.2" x14ac:dyDescent="0.3">
      <c r="A221" s="905"/>
      <c r="B221" s="905"/>
      <c r="C221" s="532" t="s">
        <v>1007</v>
      </c>
      <c r="D221" s="533" t="s">
        <v>329</v>
      </c>
      <c r="E221" s="533" t="s">
        <v>330</v>
      </c>
      <c r="F221" s="533" t="s">
        <v>331</v>
      </c>
      <c r="G221" s="533" t="s">
        <v>332</v>
      </c>
      <c r="H221" s="534">
        <v>12</v>
      </c>
      <c r="I221" s="535">
        <v>5000</v>
      </c>
      <c r="J221" s="535"/>
      <c r="K221" s="553" t="s">
        <v>1007</v>
      </c>
      <c r="L221" s="566">
        <v>0</v>
      </c>
      <c r="M221" s="566">
        <v>1</v>
      </c>
      <c r="N221" s="567">
        <v>0</v>
      </c>
      <c r="O221" s="567">
        <f t="shared" si="0"/>
        <v>1</v>
      </c>
      <c r="P221" s="536"/>
    </row>
    <row r="222" spans="1:16" ht="91.8" x14ac:dyDescent="0.3">
      <c r="A222" s="905"/>
      <c r="B222" s="905"/>
      <c r="C222" s="532" t="s">
        <v>1007</v>
      </c>
      <c r="D222" s="538" t="s">
        <v>333</v>
      </c>
      <c r="E222" s="533" t="s">
        <v>334</v>
      </c>
      <c r="F222" s="538" t="s">
        <v>296</v>
      </c>
      <c r="G222" s="534" t="s">
        <v>335</v>
      </c>
      <c r="H222" s="534">
        <v>12</v>
      </c>
      <c r="I222" s="535">
        <v>10000</v>
      </c>
      <c r="J222" s="535"/>
      <c r="K222" s="553" t="s">
        <v>1007</v>
      </c>
      <c r="L222" s="566">
        <v>0.33</v>
      </c>
      <c r="M222" s="566">
        <v>0.33</v>
      </c>
      <c r="N222" s="567">
        <v>0.34</v>
      </c>
      <c r="O222" s="567">
        <f t="shared" si="0"/>
        <v>1</v>
      </c>
      <c r="P222" s="536"/>
    </row>
    <row r="223" spans="1:16" ht="61.2" x14ac:dyDescent="0.3">
      <c r="A223" s="905"/>
      <c r="B223" s="905"/>
      <c r="C223" s="532" t="s">
        <v>1007</v>
      </c>
      <c r="D223" s="533" t="s">
        <v>336</v>
      </c>
      <c r="E223" s="533" t="s">
        <v>337</v>
      </c>
      <c r="F223" s="533" t="s">
        <v>338</v>
      </c>
      <c r="G223" s="533" t="s">
        <v>339</v>
      </c>
      <c r="H223" s="539">
        <v>12</v>
      </c>
      <c r="I223" s="535">
        <v>5000</v>
      </c>
      <c r="J223" s="535"/>
      <c r="K223" s="553" t="s">
        <v>1007</v>
      </c>
      <c r="L223" s="566">
        <v>0.33</v>
      </c>
      <c r="M223" s="566">
        <v>0.33</v>
      </c>
      <c r="N223" s="567">
        <v>0.34</v>
      </c>
      <c r="O223" s="567">
        <f t="shared" si="0"/>
        <v>1</v>
      </c>
      <c r="P223" s="545">
        <v>50000</v>
      </c>
    </row>
    <row r="224" spans="1:16" ht="61.2" x14ac:dyDescent="0.3">
      <c r="A224" s="905"/>
      <c r="B224" s="905"/>
      <c r="C224" s="532" t="s">
        <v>1007</v>
      </c>
      <c r="D224" s="533" t="s">
        <v>340</v>
      </c>
      <c r="E224" s="533" t="s">
        <v>341</v>
      </c>
      <c r="F224" s="533" t="s">
        <v>342</v>
      </c>
      <c r="G224" s="533" t="s">
        <v>343</v>
      </c>
      <c r="H224" s="537">
        <v>12</v>
      </c>
      <c r="I224" s="535">
        <v>14000</v>
      </c>
      <c r="J224" s="535"/>
      <c r="K224" s="553" t="s">
        <v>1007</v>
      </c>
      <c r="L224" s="566">
        <v>0.33</v>
      </c>
      <c r="M224" s="566">
        <v>0.33</v>
      </c>
      <c r="N224" s="567">
        <v>0.34</v>
      </c>
      <c r="O224" s="567">
        <f t="shared" si="0"/>
        <v>1</v>
      </c>
      <c r="P224" s="536"/>
    </row>
    <row r="225" spans="1:16" ht="61.2" x14ac:dyDescent="0.3">
      <c r="A225" s="905"/>
      <c r="B225" s="905"/>
      <c r="C225" s="532" t="s">
        <v>1007</v>
      </c>
      <c r="D225" s="533" t="s">
        <v>344</v>
      </c>
      <c r="E225" s="533" t="s">
        <v>345</v>
      </c>
      <c r="F225" s="533" t="s">
        <v>296</v>
      </c>
      <c r="G225" s="533" t="s">
        <v>346</v>
      </c>
      <c r="H225" s="538">
        <v>2</v>
      </c>
      <c r="I225" s="546">
        <v>7000</v>
      </c>
      <c r="J225" s="546"/>
      <c r="K225" s="553" t="s">
        <v>1007</v>
      </c>
      <c r="L225" s="566"/>
      <c r="M225" s="566">
        <v>1</v>
      </c>
      <c r="N225" s="567"/>
      <c r="O225" s="567">
        <f t="shared" si="0"/>
        <v>1</v>
      </c>
      <c r="P225" s="536"/>
    </row>
    <row r="226" spans="1:16" ht="61.2" x14ac:dyDescent="0.3">
      <c r="A226" s="905"/>
      <c r="B226" s="905"/>
      <c r="C226" s="532" t="s">
        <v>1007</v>
      </c>
      <c r="D226" s="533" t="s">
        <v>347</v>
      </c>
      <c r="E226" s="533" t="s">
        <v>348</v>
      </c>
      <c r="F226" s="533" t="s">
        <v>296</v>
      </c>
      <c r="G226" s="533" t="s">
        <v>346</v>
      </c>
      <c r="H226" s="547">
        <v>12</v>
      </c>
      <c r="I226" s="546">
        <v>4000</v>
      </c>
      <c r="J226" s="546"/>
      <c r="K226" s="553" t="s">
        <v>1007</v>
      </c>
      <c r="L226" s="566">
        <v>0.33</v>
      </c>
      <c r="M226" s="566">
        <v>0.33</v>
      </c>
      <c r="N226" s="567">
        <v>0.34</v>
      </c>
      <c r="O226" s="567">
        <f t="shared" si="0"/>
        <v>1</v>
      </c>
      <c r="P226" s="536"/>
    </row>
    <row r="227" spans="1:16" ht="61.2" x14ac:dyDescent="0.3">
      <c r="A227" s="905"/>
      <c r="B227" s="905"/>
      <c r="C227" s="532" t="s">
        <v>1007</v>
      </c>
      <c r="D227" s="533" t="s">
        <v>349</v>
      </c>
      <c r="E227" s="533" t="s">
        <v>350</v>
      </c>
      <c r="F227" s="533" t="s">
        <v>296</v>
      </c>
      <c r="G227" s="533" t="s">
        <v>351</v>
      </c>
      <c r="H227" s="538">
        <v>6</v>
      </c>
      <c r="I227" s="546">
        <v>5000</v>
      </c>
      <c r="J227" s="546"/>
      <c r="K227" s="553" t="s">
        <v>1007</v>
      </c>
      <c r="L227" s="566">
        <v>0.1</v>
      </c>
      <c r="M227" s="566">
        <v>0.45</v>
      </c>
      <c r="N227" s="567">
        <v>0.45</v>
      </c>
      <c r="O227" s="567">
        <f t="shared" si="0"/>
        <v>1</v>
      </c>
      <c r="P227" s="545">
        <v>30000</v>
      </c>
    </row>
    <row r="228" spans="1:16" ht="71.400000000000006" x14ac:dyDescent="0.3">
      <c r="A228" s="905"/>
      <c r="B228" s="905"/>
      <c r="C228" s="532" t="s">
        <v>1007</v>
      </c>
      <c r="D228" s="533" t="s">
        <v>352</v>
      </c>
      <c r="E228" s="533" t="s">
        <v>353</v>
      </c>
      <c r="F228" s="533" t="s">
        <v>354</v>
      </c>
      <c r="G228" s="538" t="s">
        <v>355</v>
      </c>
      <c r="H228" s="534">
        <v>12</v>
      </c>
      <c r="I228" s="535">
        <v>5000</v>
      </c>
      <c r="J228" s="539"/>
      <c r="K228" s="553" t="s">
        <v>1007</v>
      </c>
      <c r="L228" s="566">
        <v>0.33</v>
      </c>
      <c r="M228" s="566">
        <v>0.33</v>
      </c>
      <c r="N228" s="567">
        <v>0.34</v>
      </c>
      <c r="O228" s="567">
        <f t="shared" si="0"/>
        <v>1</v>
      </c>
      <c r="P228" s="536"/>
    </row>
    <row r="229" spans="1:16" ht="61.2" x14ac:dyDescent="0.3">
      <c r="A229" s="905"/>
      <c r="B229" s="905"/>
      <c r="C229" s="532" t="s">
        <v>1007</v>
      </c>
      <c r="D229" s="533" t="s">
        <v>356</v>
      </c>
      <c r="E229" s="533" t="s">
        <v>357</v>
      </c>
      <c r="F229" s="533" t="s">
        <v>358</v>
      </c>
      <c r="G229" s="533" t="s">
        <v>359</v>
      </c>
      <c r="H229" s="534">
        <v>12</v>
      </c>
      <c r="I229" s="535">
        <v>5000</v>
      </c>
      <c r="J229" s="535"/>
      <c r="K229" s="553" t="s">
        <v>1007</v>
      </c>
      <c r="L229" s="566">
        <v>0.33</v>
      </c>
      <c r="M229" s="566">
        <v>0.33</v>
      </c>
      <c r="N229" s="567">
        <v>0.34</v>
      </c>
      <c r="O229" s="567">
        <f t="shared" si="0"/>
        <v>1</v>
      </c>
      <c r="P229" s="536"/>
    </row>
    <row r="230" spans="1:16" ht="102.6" customHeight="1" x14ac:dyDescent="0.3">
      <c r="A230" s="905"/>
      <c r="B230" s="905"/>
      <c r="C230" s="532" t="s">
        <v>1007</v>
      </c>
      <c r="D230" s="533" t="s">
        <v>360</v>
      </c>
      <c r="E230" s="533" t="s">
        <v>361</v>
      </c>
      <c r="F230" s="533" t="s">
        <v>362</v>
      </c>
      <c r="G230" s="533" t="s">
        <v>363</v>
      </c>
      <c r="H230" s="534">
        <v>3</v>
      </c>
      <c r="I230" s="535">
        <v>5000</v>
      </c>
      <c r="J230" s="535"/>
      <c r="K230" s="553" t="s">
        <v>1007</v>
      </c>
      <c r="L230" s="566"/>
      <c r="M230" s="566">
        <v>1</v>
      </c>
      <c r="N230" s="567"/>
      <c r="O230" s="567">
        <f t="shared" si="0"/>
        <v>1</v>
      </c>
      <c r="P230" s="536"/>
    </row>
    <row r="231" spans="1:16" ht="31.2" customHeight="1" x14ac:dyDescent="0.3">
      <c r="A231" s="905"/>
      <c r="B231" s="905"/>
      <c r="C231" s="548" t="s">
        <v>1007</v>
      </c>
      <c r="D231" s="533" t="s">
        <v>364</v>
      </c>
      <c r="E231" s="533" t="s">
        <v>365</v>
      </c>
      <c r="F231" s="533" t="s">
        <v>366</v>
      </c>
      <c r="G231" s="533" t="s">
        <v>367</v>
      </c>
      <c r="H231" s="537">
        <v>12</v>
      </c>
      <c r="I231" s="549">
        <v>8000</v>
      </c>
      <c r="J231" s="549"/>
      <c r="K231" s="553" t="s">
        <v>1007</v>
      </c>
      <c r="L231" s="567">
        <v>0.33</v>
      </c>
      <c r="M231" s="567">
        <v>0.33</v>
      </c>
      <c r="N231" s="567">
        <v>0.34</v>
      </c>
      <c r="O231" s="567">
        <f t="shared" si="0"/>
        <v>1</v>
      </c>
      <c r="P231" s="549"/>
    </row>
    <row r="232" spans="1:16" ht="77.400000000000006" customHeight="1" x14ac:dyDescent="0.3">
      <c r="A232" s="905"/>
      <c r="B232" s="905"/>
      <c r="C232" s="548" t="s">
        <v>1007</v>
      </c>
      <c r="D232" s="533" t="s">
        <v>368</v>
      </c>
      <c r="E232" s="533" t="s">
        <v>1009</v>
      </c>
      <c r="F232" s="533" t="s">
        <v>369</v>
      </c>
      <c r="G232" s="533" t="s">
        <v>1008</v>
      </c>
      <c r="H232" s="537">
        <v>12</v>
      </c>
      <c r="I232" s="549">
        <v>5000</v>
      </c>
      <c r="J232" s="537"/>
      <c r="K232" s="553" t="s">
        <v>1007</v>
      </c>
      <c r="L232" s="567">
        <v>0.33</v>
      </c>
      <c r="M232" s="567">
        <v>0.33</v>
      </c>
      <c r="N232" s="567">
        <v>0.34</v>
      </c>
      <c r="O232" s="567">
        <f t="shared" si="0"/>
        <v>1</v>
      </c>
      <c r="P232" s="549"/>
    </row>
    <row r="233" spans="1:16" ht="100.95" customHeight="1" x14ac:dyDescent="0.3">
      <c r="A233" s="905"/>
      <c r="B233" s="905"/>
      <c r="C233" s="532" t="s">
        <v>1007</v>
      </c>
      <c r="D233" s="533" t="s">
        <v>370</v>
      </c>
      <c r="E233" s="533" t="s">
        <v>371</v>
      </c>
      <c r="F233" s="533" t="s">
        <v>372</v>
      </c>
      <c r="G233" s="533" t="s">
        <v>1010</v>
      </c>
      <c r="H233" s="537">
        <v>12</v>
      </c>
      <c r="I233" s="549">
        <v>10000</v>
      </c>
      <c r="J233" s="549"/>
      <c r="K233" s="553" t="s">
        <v>1007</v>
      </c>
      <c r="L233" s="567">
        <v>0.33</v>
      </c>
      <c r="M233" s="567">
        <v>0.33</v>
      </c>
      <c r="N233" s="567">
        <v>0.34</v>
      </c>
      <c r="O233" s="567">
        <f t="shared" si="0"/>
        <v>1</v>
      </c>
      <c r="P233" s="549"/>
    </row>
    <row r="234" spans="1:16" ht="61.2" x14ac:dyDescent="0.3">
      <c r="A234" s="905"/>
      <c r="B234" s="905"/>
      <c r="C234" s="532" t="s">
        <v>1007</v>
      </c>
      <c r="D234" s="533" t="s">
        <v>373</v>
      </c>
      <c r="E234" s="533" t="s">
        <v>374</v>
      </c>
      <c r="F234" s="533" t="s">
        <v>296</v>
      </c>
      <c r="G234" s="533" t="s">
        <v>375</v>
      </c>
      <c r="H234" s="534">
        <v>4</v>
      </c>
      <c r="I234" s="535">
        <v>5000</v>
      </c>
      <c r="J234" s="535"/>
      <c r="K234" s="553" t="s">
        <v>1007</v>
      </c>
      <c r="L234" s="566"/>
      <c r="M234" s="566"/>
      <c r="N234" s="567">
        <v>1</v>
      </c>
      <c r="O234" s="567">
        <f t="shared" si="0"/>
        <v>1</v>
      </c>
      <c r="P234" s="536"/>
    </row>
    <row r="235" spans="1:16" ht="61.2" x14ac:dyDescent="0.3">
      <c r="A235" s="905"/>
      <c r="B235" s="905"/>
      <c r="C235" s="532" t="s">
        <v>1007</v>
      </c>
      <c r="D235" s="533" t="s">
        <v>376</v>
      </c>
      <c r="E235" s="533" t="s">
        <v>377</v>
      </c>
      <c r="F235" s="533" t="s">
        <v>378</v>
      </c>
      <c r="G235" s="550">
        <v>1</v>
      </c>
      <c r="H235" s="547">
        <v>12</v>
      </c>
      <c r="I235" s="535">
        <v>2000</v>
      </c>
      <c r="J235" s="551"/>
      <c r="K235" s="553" t="s">
        <v>1007</v>
      </c>
      <c r="L235" s="566">
        <v>0.33</v>
      </c>
      <c r="M235" s="566">
        <v>0.33</v>
      </c>
      <c r="N235" s="567">
        <v>0.34</v>
      </c>
      <c r="O235" s="567">
        <f t="shared" si="0"/>
        <v>1</v>
      </c>
      <c r="P235" s="536"/>
    </row>
    <row r="236" spans="1:16" ht="61.2" customHeight="1" x14ac:dyDescent="0.3">
      <c r="A236" s="905"/>
      <c r="B236" s="905"/>
      <c r="C236" s="532" t="s">
        <v>1007</v>
      </c>
      <c r="D236" s="537" t="s">
        <v>379</v>
      </c>
      <c r="E236" s="533" t="s">
        <v>380</v>
      </c>
      <c r="F236" s="533" t="s">
        <v>1011</v>
      </c>
      <c r="G236" s="552">
        <v>1</v>
      </c>
      <c r="H236" s="537">
        <v>4</v>
      </c>
      <c r="I236" s="549">
        <v>7000</v>
      </c>
      <c r="J236" s="549"/>
      <c r="K236" s="553" t="s">
        <v>1007</v>
      </c>
      <c r="L236" s="567">
        <v>0.33</v>
      </c>
      <c r="M236" s="567">
        <v>0.33</v>
      </c>
      <c r="N236" s="567">
        <v>0.34</v>
      </c>
      <c r="O236" s="567">
        <f t="shared" si="0"/>
        <v>1</v>
      </c>
      <c r="P236" s="549"/>
    </row>
    <row r="237" spans="1:16" ht="71.400000000000006" x14ac:dyDescent="0.3">
      <c r="A237" s="905"/>
      <c r="B237" s="905"/>
      <c r="C237" s="532" t="s">
        <v>1007</v>
      </c>
      <c r="D237" s="533" t="s">
        <v>381</v>
      </c>
      <c r="E237" s="533" t="s">
        <v>382</v>
      </c>
      <c r="F237" s="533" t="s">
        <v>296</v>
      </c>
      <c r="G237" s="550">
        <v>1</v>
      </c>
      <c r="H237" s="534">
        <v>6</v>
      </c>
      <c r="I237" s="535">
        <v>3000</v>
      </c>
      <c r="J237" s="535"/>
      <c r="K237" s="553" t="s">
        <v>1007</v>
      </c>
      <c r="L237" s="566">
        <v>0.33</v>
      </c>
      <c r="M237" s="566">
        <v>0.33</v>
      </c>
      <c r="N237" s="567">
        <v>0.34</v>
      </c>
      <c r="O237" s="567">
        <f t="shared" si="0"/>
        <v>1</v>
      </c>
      <c r="P237" s="536"/>
    </row>
    <row r="238" spans="1:16" ht="61.2" x14ac:dyDescent="0.3">
      <c r="A238" s="905"/>
      <c r="B238" s="905"/>
      <c r="C238" s="532" t="s">
        <v>1007</v>
      </c>
      <c r="D238" s="533" t="s">
        <v>383</v>
      </c>
      <c r="E238" s="533" t="s">
        <v>384</v>
      </c>
      <c r="F238" s="533" t="s">
        <v>296</v>
      </c>
      <c r="G238" s="550">
        <v>1</v>
      </c>
      <c r="H238" s="534">
        <v>3</v>
      </c>
      <c r="I238" s="558">
        <v>24000</v>
      </c>
      <c r="J238" s="535"/>
      <c r="K238" s="553" t="s">
        <v>1007</v>
      </c>
      <c r="L238" s="566">
        <v>0.33</v>
      </c>
      <c r="M238" s="566">
        <v>0.33</v>
      </c>
      <c r="N238" s="567">
        <v>0.34</v>
      </c>
      <c r="O238" s="567">
        <f t="shared" si="0"/>
        <v>1</v>
      </c>
      <c r="P238" s="536"/>
    </row>
    <row r="239" spans="1:16" ht="61.2" x14ac:dyDescent="0.3">
      <c r="A239" s="905"/>
      <c r="B239" s="905"/>
      <c r="C239" s="532" t="s">
        <v>1007</v>
      </c>
      <c r="D239" s="538"/>
      <c r="E239" s="533" t="s">
        <v>385</v>
      </c>
      <c r="F239" s="533" t="s">
        <v>386</v>
      </c>
      <c r="G239" s="533" t="s">
        <v>387</v>
      </c>
      <c r="H239" s="534">
        <v>12</v>
      </c>
      <c r="I239" s="535">
        <v>3000</v>
      </c>
      <c r="J239" s="535"/>
      <c r="K239" s="553" t="s">
        <v>1007</v>
      </c>
      <c r="L239" s="566">
        <v>0</v>
      </c>
      <c r="M239" s="566">
        <v>1</v>
      </c>
      <c r="N239" s="567">
        <v>0</v>
      </c>
      <c r="O239" s="567">
        <f t="shared" si="0"/>
        <v>1</v>
      </c>
      <c r="P239" s="536"/>
    </row>
    <row r="240" spans="1:16" ht="112.2" x14ac:dyDescent="0.3">
      <c r="A240" s="905"/>
      <c r="B240" s="905"/>
      <c r="C240" s="532" t="s">
        <v>1007</v>
      </c>
      <c r="D240" s="533" t="s">
        <v>388</v>
      </c>
      <c r="E240" s="533" t="s">
        <v>389</v>
      </c>
      <c r="F240" s="533" t="s">
        <v>390</v>
      </c>
      <c r="G240" s="533" t="s">
        <v>391</v>
      </c>
      <c r="H240" s="534">
        <v>12</v>
      </c>
      <c r="I240" s="535">
        <v>9000</v>
      </c>
      <c r="J240" s="535"/>
      <c r="K240" s="553" t="s">
        <v>1007</v>
      </c>
      <c r="L240" s="566">
        <v>0.33</v>
      </c>
      <c r="M240" s="566">
        <v>0.33</v>
      </c>
      <c r="N240" s="567">
        <v>0.34</v>
      </c>
      <c r="O240" s="567">
        <f t="shared" si="0"/>
        <v>1</v>
      </c>
      <c r="P240" s="536"/>
    </row>
    <row r="241" spans="1:16" ht="61.2" x14ac:dyDescent="0.3">
      <c r="A241" s="905"/>
      <c r="B241" s="905"/>
      <c r="C241" s="532" t="s">
        <v>1007</v>
      </c>
      <c r="D241" s="533" t="s">
        <v>392</v>
      </c>
      <c r="E241" s="533" t="s">
        <v>393</v>
      </c>
      <c r="F241" s="533" t="s">
        <v>390</v>
      </c>
      <c r="G241" s="533" t="s">
        <v>394</v>
      </c>
      <c r="H241" s="534">
        <v>6</v>
      </c>
      <c r="I241" s="535">
        <v>3000</v>
      </c>
      <c r="J241" s="535"/>
      <c r="K241" s="553" t="s">
        <v>1007</v>
      </c>
      <c r="L241" s="566">
        <v>0.33</v>
      </c>
      <c r="M241" s="566">
        <v>0.33</v>
      </c>
      <c r="N241" s="567">
        <v>0.34</v>
      </c>
      <c r="O241" s="567">
        <f t="shared" si="0"/>
        <v>1</v>
      </c>
      <c r="P241" s="536"/>
    </row>
    <row r="242" spans="1:16" ht="61.2" x14ac:dyDescent="0.3">
      <c r="A242" s="905"/>
      <c r="B242" s="905"/>
      <c r="C242" s="532" t="s">
        <v>1007</v>
      </c>
      <c r="D242" s="533" t="s">
        <v>395</v>
      </c>
      <c r="E242" s="533" t="s">
        <v>396</v>
      </c>
      <c r="F242" s="533" t="s">
        <v>390</v>
      </c>
      <c r="G242" s="533" t="s">
        <v>397</v>
      </c>
      <c r="H242" s="534">
        <v>12</v>
      </c>
      <c r="I242" s="535">
        <v>3000</v>
      </c>
      <c r="J242" s="535"/>
      <c r="K242" s="553" t="s">
        <v>1007</v>
      </c>
      <c r="L242" s="566">
        <v>0.33</v>
      </c>
      <c r="M242" s="566">
        <v>0.33</v>
      </c>
      <c r="N242" s="567">
        <v>0.34</v>
      </c>
      <c r="O242" s="567">
        <f t="shared" si="0"/>
        <v>1</v>
      </c>
      <c r="P242" s="536"/>
    </row>
    <row r="243" spans="1:16" ht="91.8" x14ac:dyDescent="0.3">
      <c r="A243" s="905"/>
      <c r="B243" s="905"/>
      <c r="C243" s="532" t="s">
        <v>1007</v>
      </c>
      <c r="D243" s="533" t="s">
        <v>398</v>
      </c>
      <c r="E243" s="533" t="s">
        <v>399</v>
      </c>
      <c r="F243" s="533" t="s">
        <v>390</v>
      </c>
      <c r="G243" s="533" t="s">
        <v>400</v>
      </c>
      <c r="H243" s="534">
        <v>12</v>
      </c>
      <c r="I243" s="535">
        <v>3000</v>
      </c>
      <c r="J243" s="535"/>
      <c r="K243" s="553" t="s">
        <v>1007</v>
      </c>
      <c r="L243" s="566">
        <v>0.33</v>
      </c>
      <c r="M243" s="566">
        <v>0.33</v>
      </c>
      <c r="N243" s="567">
        <v>0.34</v>
      </c>
      <c r="O243" s="567">
        <f t="shared" si="0"/>
        <v>1</v>
      </c>
      <c r="P243" s="545">
        <v>100000</v>
      </c>
    </row>
    <row r="244" spans="1:16" ht="61.2" x14ac:dyDescent="0.3">
      <c r="A244" s="905"/>
      <c r="B244" s="905"/>
      <c r="C244" s="532" t="s">
        <v>1007</v>
      </c>
      <c r="D244" s="533" t="s">
        <v>401</v>
      </c>
      <c r="E244" s="533" t="s">
        <v>402</v>
      </c>
      <c r="F244" s="533" t="s">
        <v>296</v>
      </c>
      <c r="G244" s="533" t="s">
        <v>375</v>
      </c>
      <c r="H244" s="534">
        <v>6</v>
      </c>
      <c r="I244" s="535">
        <v>5000</v>
      </c>
      <c r="J244" s="535"/>
      <c r="K244" s="553" t="s">
        <v>1007</v>
      </c>
      <c r="L244" s="566">
        <v>0.33</v>
      </c>
      <c r="M244" s="566">
        <v>0.33</v>
      </c>
      <c r="N244" s="567">
        <v>0.34</v>
      </c>
      <c r="O244" s="567">
        <f t="shared" si="0"/>
        <v>1</v>
      </c>
      <c r="P244" s="536"/>
    </row>
    <row r="245" spans="1:16" ht="61.2" x14ac:dyDescent="0.3">
      <c r="A245" s="905"/>
      <c r="B245" s="905"/>
      <c r="C245" s="532" t="s">
        <v>1007</v>
      </c>
      <c r="D245" s="532" t="s">
        <v>403</v>
      </c>
      <c r="E245" s="533" t="s">
        <v>404</v>
      </c>
      <c r="F245" s="533" t="s">
        <v>405</v>
      </c>
      <c r="G245" s="533" t="s">
        <v>406</v>
      </c>
      <c r="H245" s="534">
        <v>12</v>
      </c>
      <c r="I245" s="535">
        <v>15000</v>
      </c>
      <c r="J245" s="535"/>
      <c r="K245" s="553" t="s">
        <v>1007</v>
      </c>
      <c r="L245" s="566">
        <v>0.33</v>
      </c>
      <c r="M245" s="566">
        <v>0.33</v>
      </c>
      <c r="N245" s="567">
        <v>0.34</v>
      </c>
      <c r="O245" s="567">
        <f t="shared" si="0"/>
        <v>1</v>
      </c>
      <c r="P245" s="536"/>
    </row>
    <row r="246" spans="1:16" ht="61.2" x14ac:dyDescent="0.3">
      <c r="A246" s="905"/>
      <c r="B246" s="905"/>
      <c r="C246" s="532" t="s">
        <v>1007</v>
      </c>
      <c r="D246" s="533" t="s">
        <v>407</v>
      </c>
      <c r="E246" s="533" t="s">
        <v>408</v>
      </c>
      <c r="F246" s="533" t="s">
        <v>405</v>
      </c>
      <c r="G246" s="533" t="s">
        <v>409</v>
      </c>
      <c r="H246" s="539">
        <v>12</v>
      </c>
      <c r="I246" s="535">
        <v>10000</v>
      </c>
      <c r="J246" s="535"/>
      <c r="K246" s="553" t="s">
        <v>1007</v>
      </c>
      <c r="L246" s="566">
        <v>0.33</v>
      </c>
      <c r="M246" s="566">
        <v>0.33</v>
      </c>
      <c r="N246" s="567">
        <v>0.34</v>
      </c>
      <c r="O246" s="567">
        <f t="shared" si="0"/>
        <v>1</v>
      </c>
      <c r="P246" s="536"/>
    </row>
    <row r="247" spans="1:16" ht="61.2" x14ac:dyDescent="0.3">
      <c r="A247" s="905"/>
      <c r="B247" s="905"/>
      <c r="C247" s="532" t="s">
        <v>1007</v>
      </c>
      <c r="D247" s="533" t="s">
        <v>410</v>
      </c>
      <c r="E247" s="533" t="s">
        <v>411</v>
      </c>
      <c r="F247" s="533" t="s">
        <v>412</v>
      </c>
      <c r="G247" s="533" t="s">
        <v>413</v>
      </c>
      <c r="H247" s="539">
        <v>12</v>
      </c>
      <c r="I247" s="535">
        <v>5000</v>
      </c>
      <c r="J247" s="535"/>
      <c r="K247" s="553" t="s">
        <v>1007</v>
      </c>
      <c r="L247" s="566">
        <v>0.4</v>
      </c>
      <c r="M247" s="566">
        <v>0.4</v>
      </c>
      <c r="N247" s="567">
        <v>0.2</v>
      </c>
      <c r="O247" s="567">
        <f t="shared" si="0"/>
        <v>1</v>
      </c>
      <c r="P247" s="536"/>
    </row>
    <row r="248" spans="1:16" ht="91.8" x14ac:dyDescent="0.3">
      <c r="A248" s="905"/>
      <c r="B248" s="905"/>
      <c r="C248" s="532" t="s">
        <v>1007</v>
      </c>
      <c r="D248" s="533" t="s">
        <v>414</v>
      </c>
      <c r="E248" s="533" t="s">
        <v>415</v>
      </c>
      <c r="F248" s="533" t="s">
        <v>416</v>
      </c>
      <c r="G248" s="533" t="s">
        <v>417</v>
      </c>
      <c r="H248" s="539">
        <v>12</v>
      </c>
      <c r="I248" s="535">
        <v>37000</v>
      </c>
      <c r="J248" s="535"/>
      <c r="K248" s="553" t="s">
        <v>1007</v>
      </c>
      <c r="L248" s="566">
        <v>0.33</v>
      </c>
      <c r="M248" s="566">
        <v>0.33</v>
      </c>
      <c r="N248" s="567">
        <v>0.34</v>
      </c>
      <c r="O248" s="567">
        <f t="shared" si="0"/>
        <v>1</v>
      </c>
      <c r="P248" s="536"/>
    </row>
    <row r="249" spans="1:16" ht="91.8" x14ac:dyDescent="0.3">
      <c r="A249" s="905"/>
      <c r="B249" s="905"/>
      <c r="C249" s="532" t="s">
        <v>1007</v>
      </c>
      <c r="D249" s="533" t="s">
        <v>418</v>
      </c>
      <c r="E249" s="533" t="s">
        <v>419</v>
      </c>
      <c r="F249" s="533" t="s">
        <v>405</v>
      </c>
      <c r="G249" s="533" t="s">
        <v>420</v>
      </c>
      <c r="H249" s="539">
        <v>12</v>
      </c>
      <c r="I249" s="535">
        <v>12000</v>
      </c>
      <c r="J249" s="535"/>
      <c r="K249" s="553" t="s">
        <v>1007</v>
      </c>
      <c r="L249" s="566">
        <v>0.33</v>
      </c>
      <c r="M249" s="566">
        <v>0.33</v>
      </c>
      <c r="N249" s="567">
        <v>0.34</v>
      </c>
      <c r="O249" s="567">
        <f t="shared" si="0"/>
        <v>1</v>
      </c>
      <c r="P249" s="536"/>
    </row>
    <row r="250" spans="1:16" ht="61.2" x14ac:dyDescent="0.3">
      <c r="A250" s="905"/>
      <c r="B250" s="905"/>
      <c r="C250" s="532" t="s">
        <v>1007</v>
      </c>
      <c r="D250" s="533" t="s">
        <v>421</v>
      </c>
      <c r="E250" s="533" t="s">
        <v>422</v>
      </c>
      <c r="F250" s="533" t="s">
        <v>296</v>
      </c>
      <c r="G250" s="533" t="s">
        <v>423</v>
      </c>
      <c r="H250" s="534">
        <v>6</v>
      </c>
      <c r="I250" s="535">
        <v>6000</v>
      </c>
      <c r="J250" s="535"/>
      <c r="K250" s="553" t="s">
        <v>1007</v>
      </c>
      <c r="L250" s="566">
        <v>0.2</v>
      </c>
      <c r="M250" s="566">
        <v>0.4</v>
      </c>
      <c r="N250" s="567">
        <v>0.4</v>
      </c>
      <c r="O250" s="567">
        <f t="shared" si="0"/>
        <v>1</v>
      </c>
      <c r="P250" s="536"/>
    </row>
    <row r="251" spans="1:16" ht="102" x14ac:dyDescent="0.3">
      <c r="A251" s="905"/>
      <c r="B251" s="905"/>
      <c r="C251" s="532" t="s">
        <v>1007</v>
      </c>
      <c r="D251" s="538" t="s">
        <v>424</v>
      </c>
      <c r="E251" s="533" t="s">
        <v>425</v>
      </c>
      <c r="F251" s="533" t="s">
        <v>405</v>
      </c>
      <c r="G251" s="533" t="s">
        <v>426</v>
      </c>
      <c r="H251" s="534">
        <v>12</v>
      </c>
      <c r="I251" s="535">
        <v>10000</v>
      </c>
      <c r="J251" s="535"/>
      <c r="K251" s="553" t="s">
        <v>1007</v>
      </c>
      <c r="L251" s="566">
        <v>0.33</v>
      </c>
      <c r="M251" s="566">
        <v>0.33</v>
      </c>
      <c r="N251" s="567">
        <v>0.34</v>
      </c>
      <c r="O251" s="567">
        <f t="shared" si="0"/>
        <v>1</v>
      </c>
      <c r="P251" s="545">
        <v>100000</v>
      </c>
    </row>
    <row r="252" spans="1:16" ht="51" x14ac:dyDescent="0.3">
      <c r="A252" s="905"/>
      <c r="B252" s="905"/>
      <c r="C252" s="532" t="s">
        <v>1007</v>
      </c>
      <c r="D252" s="533" t="s">
        <v>427</v>
      </c>
      <c r="E252" s="533" t="s">
        <v>428</v>
      </c>
      <c r="F252" s="538" t="s">
        <v>296</v>
      </c>
      <c r="G252" s="533" t="s">
        <v>429</v>
      </c>
      <c r="H252" s="534">
        <v>12</v>
      </c>
      <c r="I252" s="535">
        <v>300000</v>
      </c>
      <c r="J252" s="551"/>
      <c r="K252" s="553" t="s">
        <v>1012</v>
      </c>
      <c r="L252" s="566">
        <v>0.33</v>
      </c>
      <c r="M252" s="566">
        <v>0.33</v>
      </c>
      <c r="N252" s="567">
        <v>0.34</v>
      </c>
      <c r="O252" s="567">
        <f t="shared" si="0"/>
        <v>1</v>
      </c>
      <c r="P252" s="545">
        <v>350000</v>
      </c>
    </row>
    <row r="253" spans="1:16" ht="61.2" x14ac:dyDescent="0.3">
      <c r="A253" s="905"/>
      <c r="B253" s="905"/>
      <c r="C253" s="532" t="s">
        <v>1007</v>
      </c>
      <c r="D253" s="533" t="s">
        <v>430</v>
      </c>
      <c r="E253" s="533" t="s">
        <v>428</v>
      </c>
      <c r="F253" s="533" t="s">
        <v>431</v>
      </c>
      <c r="G253" s="533" t="s">
        <v>429</v>
      </c>
      <c r="H253" s="539">
        <v>12</v>
      </c>
      <c r="I253" s="554"/>
      <c r="J253" s="551"/>
      <c r="K253" s="553" t="s">
        <v>1007</v>
      </c>
      <c r="L253" s="566">
        <v>0.33</v>
      </c>
      <c r="M253" s="566">
        <v>0.33</v>
      </c>
      <c r="N253" s="567">
        <v>0.34</v>
      </c>
      <c r="O253" s="567">
        <f t="shared" si="0"/>
        <v>1</v>
      </c>
      <c r="P253" s="551"/>
    </row>
    <row r="254" spans="1:16" ht="61.2" x14ac:dyDescent="0.3">
      <c r="A254" s="905"/>
      <c r="B254" s="905"/>
      <c r="C254" s="532" t="s">
        <v>1007</v>
      </c>
      <c r="D254" s="533" t="s">
        <v>432</v>
      </c>
      <c r="E254" s="537"/>
      <c r="F254" s="538" t="s">
        <v>312</v>
      </c>
      <c r="G254" s="534"/>
      <c r="H254" s="534">
        <v>2</v>
      </c>
      <c r="I254" s="535">
        <v>100</v>
      </c>
      <c r="J254" s="539"/>
      <c r="K254" s="553" t="s">
        <v>1007</v>
      </c>
      <c r="L254" s="566"/>
      <c r="M254" s="566"/>
      <c r="N254" s="567"/>
      <c r="O254" s="567">
        <f t="shared" si="0"/>
        <v>0</v>
      </c>
      <c r="P254" s="536"/>
    </row>
    <row r="255" spans="1:16" ht="61.2" x14ac:dyDescent="0.3">
      <c r="A255" s="905"/>
      <c r="B255" s="905"/>
      <c r="C255" s="532" t="s">
        <v>1007</v>
      </c>
      <c r="D255" s="533" t="s">
        <v>433</v>
      </c>
      <c r="E255" s="537"/>
      <c r="F255" s="538"/>
      <c r="G255" s="534"/>
      <c r="H255" s="534">
        <v>2</v>
      </c>
      <c r="I255" s="535">
        <v>500</v>
      </c>
      <c r="J255" s="539"/>
      <c r="K255" s="553" t="s">
        <v>1007</v>
      </c>
      <c r="L255" s="566"/>
      <c r="M255" s="566"/>
      <c r="N255" s="567"/>
      <c r="O255" s="567">
        <f t="shared" si="0"/>
        <v>0</v>
      </c>
      <c r="P255" s="536"/>
    </row>
    <row r="256" spans="1:16" ht="61.2" x14ac:dyDescent="0.3">
      <c r="A256" s="905"/>
      <c r="B256" s="905"/>
      <c r="C256" s="532" t="s">
        <v>1007</v>
      </c>
      <c r="D256" s="533" t="s">
        <v>434</v>
      </c>
      <c r="E256" s="537"/>
      <c r="F256" s="538"/>
      <c r="G256" s="534"/>
      <c r="H256" s="534">
        <v>2</v>
      </c>
      <c r="I256" s="535"/>
      <c r="J256" s="535"/>
      <c r="K256" s="553" t="s">
        <v>1007</v>
      </c>
      <c r="L256" s="566"/>
      <c r="M256" s="566"/>
      <c r="N256" s="567"/>
      <c r="O256" s="567">
        <f t="shared" si="0"/>
        <v>0</v>
      </c>
      <c r="P256" s="536"/>
    </row>
    <row r="257" spans="1:16" ht="61.2" x14ac:dyDescent="0.3">
      <c r="A257" s="905"/>
      <c r="B257" s="905"/>
      <c r="C257" s="532" t="s">
        <v>1007</v>
      </c>
      <c r="D257" s="533" t="s">
        <v>435</v>
      </c>
      <c r="E257" s="537"/>
      <c r="F257" s="538" t="s">
        <v>296</v>
      </c>
      <c r="G257" s="534"/>
      <c r="H257" s="534">
        <v>3</v>
      </c>
      <c r="I257" s="535"/>
      <c r="J257" s="535"/>
      <c r="K257" s="553" t="s">
        <v>1007</v>
      </c>
      <c r="L257" s="566"/>
      <c r="M257" s="566"/>
      <c r="N257" s="567"/>
      <c r="O257" s="567">
        <f t="shared" si="0"/>
        <v>0</v>
      </c>
      <c r="P257" s="536"/>
    </row>
    <row r="258" spans="1:16" ht="61.2" x14ac:dyDescent="0.3">
      <c r="A258" s="905"/>
      <c r="B258" s="905"/>
      <c r="C258" s="532" t="s">
        <v>1007</v>
      </c>
      <c r="D258" s="533" t="s">
        <v>436</v>
      </c>
      <c r="E258" s="537"/>
      <c r="F258" s="538" t="s">
        <v>296</v>
      </c>
      <c r="G258" s="534"/>
      <c r="H258" s="534"/>
      <c r="I258" s="535">
        <v>3000</v>
      </c>
      <c r="J258" s="535"/>
      <c r="K258" s="553" t="s">
        <v>1007</v>
      </c>
      <c r="L258" s="566"/>
      <c r="M258" s="566"/>
      <c r="N258" s="567"/>
      <c r="O258" s="567">
        <f t="shared" si="0"/>
        <v>0</v>
      </c>
      <c r="P258" s="536"/>
    </row>
    <row r="259" spans="1:16" ht="61.2" x14ac:dyDescent="0.3">
      <c r="A259" s="905"/>
      <c r="B259" s="905"/>
      <c r="C259" s="532" t="s">
        <v>1007</v>
      </c>
      <c r="D259" s="538" t="s">
        <v>437</v>
      </c>
      <c r="E259" s="537"/>
      <c r="F259" s="538"/>
      <c r="G259" s="534"/>
      <c r="H259" s="534"/>
      <c r="I259" s="535">
        <v>5000</v>
      </c>
      <c r="J259" s="535"/>
      <c r="K259" s="553" t="s">
        <v>1007</v>
      </c>
      <c r="L259" s="566"/>
      <c r="M259" s="566"/>
      <c r="N259" s="567"/>
      <c r="O259" s="567">
        <f t="shared" si="0"/>
        <v>0</v>
      </c>
      <c r="P259" s="536"/>
    </row>
    <row r="260" spans="1:16" ht="61.2" x14ac:dyDescent="0.3">
      <c r="A260" s="905"/>
      <c r="B260" s="905"/>
      <c r="C260" s="532" t="s">
        <v>1007</v>
      </c>
      <c r="D260" s="533" t="s">
        <v>438</v>
      </c>
      <c r="E260" s="533"/>
      <c r="F260" s="533"/>
      <c r="G260" s="533"/>
      <c r="H260" s="534"/>
      <c r="I260" s="535">
        <v>1400</v>
      </c>
      <c r="J260" s="539"/>
      <c r="K260" s="553" t="s">
        <v>1007</v>
      </c>
      <c r="L260" s="566"/>
      <c r="M260" s="566"/>
      <c r="N260" s="567"/>
      <c r="O260" s="567">
        <f t="shared" si="0"/>
        <v>0</v>
      </c>
      <c r="P260" s="536"/>
    </row>
    <row r="261" spans="1:16" ht="61.2" x14ac:dyDescent="0.3">
      <c r="A261" s="905"/>
      <c r="B261" s="905"/>
      <c r="C261" s="532" t="s">
        <v>1007</v>
      </c>
      <c r="D261" s="533" t="s">
        <v>439</v>
      </c>
      <c r="E261" s="533" t="s">
        <v>440</v>
      </c>
      <c r="F261" s="538" t="s">
        <v>296</v>
      </c>
      <c r="G261" s="534"/>
      <c r="H261" s="534">
        <v>12</v>
      </c>
      <c r="I261" s="535">
        <v>1500</v>
      </c>
      <c r="J261" s="535"/>
      <c r="K261" s="553" t="s">
        <v>1007</v>
      </c>
      <c r="L261" s="566"/>
      <c r="M261" s="566"/>
      <c r="N261" s="567"/>
      <c r="O261" s="567">
        <f t="shared" si="0"/>
        <v>0</v>
      </c>
      <c r="P261" s="536"/>
    </row>
    <row r="262" spans="1:16" ht="61.2" x14ac:dyDescent="0.3">
      <c r="A262" s="905"/>
      <c r="B262" s="905"/>
      <c r="C262" s="532" t="s">
        <v>1007</v>
      </c>
      <c r="D262" s="533" t="s">
        <v>441</v>
      </c>
      <c r="E262" s="533" t="s">
        <v>442</v>
      </c>
      <c r="F262" s="538" t="s">
        <v>296</v>
      </c>
      <c r="G262" s="538" t="s">
        <v>443</v>
      </c>
      <c r="H262" s="534">
        <v>6</v>
      </c>
      <c r="I262" s="535">
        <v>15000</v>
      </c>
      <c r="J262" s="535"/>
      <c r="K262" s="553" t="s">
        <v>1007</v>
      </c>
      <c r="L262" s="566">
        <v>0.33</v>
      </c>
      <c r="M262" s="566">
        <v>0.33</v>
      </c>
      <c r="N262" s="567">
        <v>0.34</v>
      </c>
      <c r="O262" s="567">
        <f t="shared" si="0"/>
        <v>1</v>
      </c>
      <c r="P262" s="536"/>
    </row>
    <row r="263" spans="1:16" ht="30.6" x14ac:dyDescent="0.3">
      <c r="A263" s="905"/>
      <c r="B263" s="905"/>
      <c r="C263" s="532" t="s">
        <v>1007</v>
      </c>
      <c r="D263" s="533" t="s">
        <v>445</v>
      </c>
      <c r="E263" s="533" t="s">
        <v>446</v>
      </c>
      <c r="F263" s="538" t="s">
        <v>296</v>
      </c>
      <c r="G263" s="534"/>
      <c r="H263" s="534">
        <v>12</v>
      </c>
      <c r="I263" s="535">
        <v>26000</v>
      </c>
      <c r="J263" s="535"/>
      <c r="K263" s="546" t="s">
        <v>444</v>
      </c>
      <c r="L263" s="566">
        <v>0.33</v>
      </c>
      <c r="M263" s="566">
        <v>0.33</v>
      </c>
      <c r="N263" s="567">
        <v>0.34</v>
      </c>
      <c r="O263" s="567">
        <f t="shared" si="0"/>
        <v>1</v>
      </c>
      <c r="P263" s="536"/>
    </row>
    <row r="264" spans="1:16" ht="40.799999999999997" x14ac:dyDescent="0.3">
      <c r="A264" s="905"/>
      <c r="B264" s="905"/>
      <c r="C264" s="532" t="s">
        <v>1007</v>
      </c>
      <c r="D264" s="533" t="s">
        <v>448</v>
      </c>
      <c r="E264" s="533" t="s">
        <v>449</v>
      </c>
      <c r="F264" s="538" t="s">
        <v>450</v>
      </c>
      <c r="G264" s="534"/>
      <c r="H264" s="534">
        <v>12</v>
      </c>
      <c r="I264" s="535">
        <v>0</v>
      </c>
      <c r="J264" s="535"/>
      <c r="K264" s="553" t="s">
        <v>447</v>
      </c>
      <c r="L264" s="566">
        <v>0.33</v>
      </c>
      <c r="M264" s="566">
        <v>0.33</v>
      </c>
      <c r="N264" s="567">
        <v>0.34</v>
      </c>
      <c r="O264" s="567">
        <f t="shared" si="0"/>
        <v>1</v>
      </c>
      <c r="P264" s="536"/>
    </row>
    <row r="265" spans="1:16" ht="61.2" x14ac:dyDescent="0.3">
      <c r="A265" s="905"/>
      <c r="B265" s="905"/>
      <c r="C265" s="532" t="s">
        <v>1007</v>
      </c>
      <c r="D265" s="533" t="s">
        <v>451</v>
      </c>
      <c r="E265" s="533" t="s">
        <v>452</v>
      </c>
      <c r="F265" s="533" t="s">
        <v>453</v>
      </c>
      <c r="G265" s="533" t="s">
        <v>454</v>
      </c>
      <c r="H265" s="537">
        <v>2</v>
      </c>
      <c r="I265" s="535">
        <v>7000</v>
      </c>
      <c r="J265" s="535"/>
      <c r="K265" s="553" t="s">
        <v>1007</v>
      </c>
      <c r="L265" s="566"/>
      <c r="M265" s="566">
        <v>1</v>
      </c>
      <c r="N265" s="567"/>
      <c r="O265" s="567">
        <f t="shared" si="0"/>
        <v>1</v>
      </c>
      <c r="P265" s="536"/>
    </row>
    <row r="266" spans="1:16" ht="61.2" x14ac:dyDescent="0.3">
      <c r="A266" s="905"/>
      <c r="B266" s="905"/>
      <c r="C266" s="532" t="s">
        <v>1007</v>
      </c>
      <c r="D266" s="533" t="s">
        <v>455</v>
      </c>
      <c r="E266" s="533" t="s">
        <v>456</v>
      </c>
      <c r="F266" s="538" t="s">
        <v>296</v>
      </c>
      <c r="G266" s="534"/>
      <c r="H266" s="534">
        <v>12</v>
      </c>
      <c r="I266" s="535">
        <v>5000</v>
      </c>
      <c r="J266" s="535"/>
      <c r="K266" s="553" t="s">
        <v>1007</v>
      </c>
      <c r="L266" s="566"/>
      <c r="M266" s="566"/>
      <c r="N266" s="567"/>
      <c r="O266" s="567">
        <f t="shared" si="0"/>
        <v>0</v>
      </c>
      <c r="P266" s="536"/>
    </row>
    <row r="267" spans="1:16" ht="61.2" x14ac:dyDescent="0.3">
      <c r="A267" s="905"/>
      <c r="B267" s="905"/>
      <c r="C267" s="532" t="s">
        <v>1007</v>
      </c>
      <c r="D267" s="532" t="s">
        <v>457</v>
      </c>
      <c r="E267" s="555"/>
      <c r="F267" s="556"/>
      <c r="G267" s="557"/>
      <c r="H267" s="557"/>
      <c r="I267" s="558">
        <v>20000</v>
      </c>
      <c r="J267" s="535"/>
      <c r="K267" s="553" t="s">
        <v>1007</v>
      </c>
      <c r="L267" s="566"/>
      <c r="M267" s="566"/>
      <c r="N267" s="567"/>
      <c r="O267" s="567">
        <f t="shared" si="0"/>
        <v>0</v>
      </c>
      <c r="P267" s="536"/>
    </row>
    <row r="268" spans="1:16" ht="61.2" x14ac:dyDescent="0.3">
      <c r="A268" s="905"/>
      <c r="B268" s="905"/>
      <c r="C268" s="532" t="s">
        <v>1007</v>
      </c>
      <c r="D268" s="533" t="s">
        <v>458</v>
      </c>
      <c r="E268" s="533" t="s">
        <v>459</v>
      </c>
      <c r="F268" s="538" t="s">
        <v>296</v>
      </c>
      <c r="G268" s="534"/>
      <c r="H268" s="534">
        <v>3</v>
      </c>
      <c r="I268" s="558">
        <v>5400</v>
      </c>
      <c r="J268" s="535"/>
      <c r="K268" s="553" t="s">
        <v>1007</v>
      </c>
      <c r="L268" s="566"/>
      <c r="M268" s="566"/>
      <c r="N268" s="567"/>
      <c r="O268" s="567">
        <f t="shared" si="0"/>
        <v>0</v>
      </c>
      <c r="P268" s="536"/>
    </row>
    <row r="269" spans="1:16" ht="61.2" x14ac:dyDescent="0.3">
      <c r="A269" s="905"/>
      <c r="B269" s="905"/>
      <c r="C269" s="532" t="s">
        <v>1007</v>
      </c>
      <c r="D269" s="533" t="s">
        <v>460</v>
      </c>
      <c r="E269" s="533" t="s">
        <v>461</v>
      </c>
      <c r="F269" s="538"/>
      <c r="G269" s="534"/>
      <c r="H269" s="534">
        <v>3</v>
      </c>
      <c r="I269" s="535">
        <v>10000</v>
      </c>
      <c r="J269" s="535"/>
      <c r="K269" s="553" t="s">
        <v>1007</v>
      </c>
      <c r="L269" s="566"/>
      <c r="M269" s="566"/>
      <c r="N269" s="567"/>
      <c r="O269" s="567">
        <f t="shared" si="0"/>
        <v>0</v>
      </c>
      <c r="P269" s="536"/>
    </row>
    <row r="270" spans="1:16" ht="61.2" x14ac:dyDescent="0.3">
      <c r="A270" s="905"/>
      <c r="B270" s="905"/>
      <c r="C270" s="532" t="s">
        <v>1007</v>
      </c>
      <c r="D270" s="533" t="s">
        <v>462</v>
      </c>
      <c r="E270" s="533" t="s">
        <v>463</v>
      </c>
      <c r="F270" s="538" t="s">
        <v>296</v>
      </c>
      <c r="G270" s="533" t="s">
        <v>464</v>
      </c>
      <c r="H270" s="534">
        <v>12</v>
      </c>
      <c r="I270" s="535">
        <v>6500</v>
      </c>
      <c r="J270" s="535"/>
      <c r="K270" s="553" t="s">
        <v>1007</v>
      </c>
      <c r="L270" s="566"/>
      <c r="M270" s="566"/>
      <c r="N270" s="567"/>
      <c r="O270" s="567">
        <f t="shared" ref="O270:O283" si="1">+L270+M270+N270</f>
        <v>0</v>
      </c>
      <c r="P270" s="536"/>
    </row>
    <row r="271" spans="1:16" ht="61.2" x14ac:dyDescent="0.3">
      <c r="A271" s="905"/>
      <c r="B271" s="905"/>
      <c r="C271" s="532" t="s">
        <v>1007</v>
      </c>
      <c r="D271" s="533" t="s">
        <v>465</v>
      </c>
      <c r="E271" s="533"/>
      <c r="F271" s="538"/>
      <c r="G271" s="533"/>
      <c r="H271" s="534"/>
      <c r="I271" s="558">
        <v>4500</v>
      </c>
      <c r="J271" s="535"/>
      <c r="K271" s="553" t="s">
        <v>1007</v>
      </c>
      <c r="L271" s="566"/>
      <c r="M271" s="566"/>
      <c r="N271" s="567"/>
      <c r="O271" s="567">
        <f t="shared" si="1"/>
        <v>0</v>
      </c>
      <c r="P271" s="536"/>
    </row>
    <row r="272" spans="1:16" ht="61.2" x14ac:dyDescent="0.3">
      <c r="A272" s="905"/>
      <c r="B272" s="905"/>
      <c r="C272" s="532" t="s">
        <v>1007</v>
      </c>
      <c r="D272" s="533" t="s">
        <v>466</v>
      </c>
      <c r="E272" s="537"/>
      <c r="F272" s="538" t="s">
        <v>296</v>
      </c>
      <c r="G272" s="534"/>
      <c r="H272" s="534">
        <v>1</v>
      </c>
      <c r="I272" s="535">
        <v>7000</v>
      </c>
      <c r="J272" s="535"/>
      <c r="K272" s="553" t="s">
        <v>1007</v>
      </c>
      <c r="L272" s="566"/>
      <c r="M272" s="566"/>
      <c r="N272" s="567"/>
      <c r="O272" s="567">
        <f t="shared" si="1"/>
        <v>0</v>
      </c>
      <c r="P272" s="536"/>
    </row>
    <row r="273" spans="1:16" ht="61.2" x14ac:dyDescent="0.3">
      <c r="A273" s="905"/>
      <c r="B273" s="905"/>
      <c r="C273" s="532" t="s">
        <v>1007</v>
      </c>
      <c r="D273" s="533" t="s">
        <v>468</v>
      </c>
      <c r="E273" s="537"/>
      <c r="F273" s="538" t="s">
        <v>296</v>
      </c>
      <c r="G273" s="534"/>
      <c r="H273" s="534">
        <v>6</v>
      </c>
      <c r="I273" s="535">
        <v>6600</v>
      </c>
      <c r="J273" s="535"/>
      <c r="K273" s="553" t="s">
        <v>1007</v>
      </c>
      <c r="L273" s="566"/>
      <c r="M273" s="566"/>
      <c r="N273" s="567"/>
      <c r="O273" s="567">
        <f t="shared" si="1"/>
        <v>0</v>
      </c>
      <c r="P273" s="536"/>
    </row>
    <row r="274" spans="1:16" ht="61.2" x14ac:dyDescent="0.3">
      <c r="A274" s="905"/>
      <c r="B274" s="905"/>
      <c r="C274" s="532" t="s">
        <v>1007</v>
      </c>
      <c r="D274" s="533" t="s">
        <v>469</v>
      </c>
      <c r="E274" s="533" t="s">
        <v>470</v>
      </c>
      <c r="F274" s="538" t="s">
        <v>296</v>
      </c>
      <c r="G274" s="538" t="s">
        <v>1013</v>
      </c>
      <c r="H274" s="534">
        <v>6</v>
      </c>
      <c r="I274" s="535">
        <v>5000</v>
      </c>
      <c r="J274" s="535"/>
      <c r="K274" s="553" t="s">
        <v>1007</v>
      </c>
      <c r="L274" s="566">
        <v>0.33</v>
      </c>
      <c r="M274" s="566">
        <v>0.33</v>
      </c>
      <c r="N274" s="567">
        <v>0.34</v>
      </c>
      <c r="O274" s="567">
        <f t="shared" si="1"/>
        <v>1</v>
      </c>
      <c r="P274" s="536"/>
    </row>
    <row r="275" spans="1:16" ht="61.2" x14ac:dyDescent="0.3">
      <c r="A275" s="905"/>
      <c r="B275" s="905"/>
      <c r="C275" s="532" t="s">
        <v>1007</v>
      </c>
      <c r="D275" s="533" t="s">
        <v>471</v>
      </c>
      <c r="E275" s="533" t="s">
        <v>470</v>
      </c>
      <c r="F275" s="538" t="s">
        <v>296</v>
      </c>
      <c r="G275" s="538" t="s">
        <v>1013</v>
      </c>
      <c r="H275" s="534">
        <v>4</v>
      </c>
      <c r="I275" s="535">
        <v>13000</v>
      </c>
      <c r="J275" s="535"/>
      <c r="K275" s="553" t="s">
        <v>1007</v>
      </c>
      <c r="L275" s="566">
        <v>0.33</v>
      </c>
      <c r="M275" s="566">
        <v>0.33</v>
      </c>
      <c r="N275" s="567">
        <v>0.34</v>
      </c>
      <c r="O275" s="567">
        <f t="shared" si="1"/>
        <v>1</v>
      </c>
      <c r="P275" s="536"/>
    </row>
    <row r="276" spans="1:16" ht="61.2" x14ac:dyDescent="0.3">
      <c r="A276" s="905"/>
      <c r="B276" s="905"/>
      <c r="C276" s="532" t="s">
        <v>1007</v>
      </c>
      <c r="D276" s="533" t="s">
        <v>472</v>
      </c>
      <c r="E276" s="533" t="s">
        <v>473</v>
      </c>
      <c r="F276" s="538" t="s">
        <v>474</v>
      </c>
      <c r="G276" s="534"/>
      <c r="H276" s="534"/>
      <c r="I276" s="558">
        <v>15000</v>
      </c>
      <c r="J276" s="535"/>
      <c r="K276" s="553" t="s">
        <v>1007</v>
      </c>
      <c r="L276" s="566"/>
      <c r="M276" s="566"/>
      <c r="N276" s="567"/>
      <c r="O276" s="567">
        <f t="shared" si="1"/>
        <v>0</v>
      </c>
      <c r="P276" s="536"/>
    </row>
    <row r="277" spans="1:16" ht="61.2" x14ac:dyDescent="0.3">
      <c r="A277" s="905"/>
      <c r="B277" s="905"/>
      <c r="C277" s="532" t="s">
        <v>1007</v>
      </c>
      <c r="D277" s="533" t="s">
        <v>475</v>
      </c>
      <c r="E277" s="533" t="s">
        <v>476</v>
      </c>
      <c r="F277" s="538"/>
      <c r="G277" s="533" t="s">
        <v>477</v>
      </c>
      <c r="H277" s="534">
        <v>2</v>
      </c>
      <c r="I277" s="535">
        <v>3000</v>
      </c>
      <c r="J277" s="535"/>
      <c r="K277" s="553" t="s">
        <v>1007</v>
      </c>
      <c r="L277" s="566"/>
      <c r="M277" s="566"/>
      <c r="N277" s="567"/>
      <c r="O277" s="567">
        <f t="shared" si="1"/>
        <v>0</v>
      </c>
      <c r="P277" s="536"/>
    </row>
    <row r="278" spans="1:16" ht="61.2" x14ac:dyDescent="0.3">
      <c r="A278" s="905"/>
      <c r="B278" s="905"/>
      <c r="C278" s="532" t="s">
        <v>1007</v>
      </c>
      <c r="D278" s="533" t="s">
        <v>478</v>
      </c>
      <c r="E278" s="533" t="s">
        <v>479</v>
      </c>
      <c r="F278" s="533"/>
      <c r="G278" s="533" t="s">
        <v>480</v>
      </c>
      <c r="H278" s="537">
        <v>2</v>
      </c>
      <c r="I278" s="535">
        <v>4000</v>
      </c>
      <c r="J278" s="535"/>
      <c r="K278" s="553" t="s">
        <v>1007</v>
      </c>
      <c r="L278" s="566"/>
      <c r="M278" s="566"/>
      <c r="N278" s="567"/>
      <c r="O278" s="567">
        <f t="shared" si="1"/>
        <v>0</v>
      </c>
      <c r="P278" s="536"/>
    </row>
    <row r="279" spans="1:16" ht="61.2" x14ac:dyDescent="0.3">
      <c r="A279" s="905"/>
      <c r="B279" s="905"/>
      <c r="C279" s="532" t="s">
        <v>1007</v>
      </c>
      <c r="D279" s="533" t="s">
        <v>481</v>
      </c>
      <c r="E279" s="533" t="s">
        <v>482</v>
      </c>
      <c r="F279" s="533" t="s">
        <v>296</v>
      </c>
      <c r="G279" s="537"/>
      <c r="H279" s="539">
        <v>2</v>
      </c>
      <c r="I279" s="535">
        <v>0</v>
      </c>
      <c r="J279" s="535"/>
      <c r="K279" s="553" t="s">
        <v>1007</v>
      </c>
      <c r="L279" s="566"/>
      <c r="M279" s="566"/>
      <c r="N279" s="567"/>
      <c r="O279" s="567">
        <f t="shared" si="1"/>
        <v>0</v>
      </c>
      <c r="P279" s="536"/>
    </row>
    <row r="280" spans="1:16" ht="61.2" x14ac:dyDescent="0.3">
      <c r="A280" s="905"/>
      <c r="B280" s="905"/>
      <c r="C280" s="532" t="s">
        <v>1007</v>
      </c>
      <c r="D280" s="533" t="s">
        <v>483</v>
      </c>
      <c r="E280" s="533" t="s">
        <v>484</v>
      </c>
      <c r="F280" s="538" t="s">
        <v>296</v>
      </c>
      <c r="G280" s="537"/>
      <c r="H280" s="534">
        <v>2</v>
      </c>
      <c r="I280" s="535">
        <v>0</v>
      </c>
      <c r="J280" s="535"/>
      <c r="K280" s="553" t="s">
        <v>1007</v>
      </c>
      <c r="L280" s="566"/>
      <c r="M280" s="566"/>
      <c r="N280" s="567"/>
      <c r="O280" s="567">
        <f t="shared" si="1"/>
        <v>0</v>
      </c>
      <c r="P280" s="536"/>
    </row>
    <row r="281" spans="1:16" ht="61.2" x14ac:dyDescent="0.3">
      <c r="A281" s="905"/>
      <c r="B281" s="905"/>
      <c r="C281" s="532" t="s">
        <v>1007</v>
      </c>
      <c r="D281" s="533" t="s">
        <v>485</v>
      </c>
      <c r="E281" s="533" t="s">
        <v>486</v>
      </c>
      <c r="F281" s="538" t="s">
        <v>296</v>
      </c>
      <c r="G281" s="534"/>
      <c r="H281" s="534">
        <v>6</v>
      </c>
      <c r="I281" s="535">
        <v>0</v>
      </c>
      <c r="J281" s="535"/>
      <c r="K281" s="553" t="s">
        <v>1007</v>
      </c>
      <c r="L281" s="566"/>
      <c r="M281" s="566"/>
      <c r="N281" s="567"/>
      <c r="O281" s="567">
        <f t="shared" si="1"/>
        <v>0</v>
      </c>
      <c r="P281" s="536"/>
    </row>
    <row r="282" spans="1:16" ht="61.2" x14ac:dyDescent="0.3">
      <c r="A282" s="905"/>
      <c r="B282" s="905"/>
      <c r="C282" s="532" t="s">
        <v>1007</v>
      </c>
      <c r="D282" s="533" t="s">
        <v>487</v>
      </c>
      <c r="E282" s="533" t="s">
        <v>488</v>
      </c>
      <c r="F282" s="533" t="s">
        <v>296</v>
      </c>
      <c r="G282" s="533" t="s">
        <v>489</v>
      </c>
      <c r="H282" s="537">
        <v>1</v>
      </c>
      <c r="I282" s="549">
        <v>0</v>
      </c>
      <c r="J282" s="533"/>
      <c r="K282" s="553" t="s">
        <v>1007</v>
      </c>
      <c r="L282" s="566">
        <v>1</v>
      </c>
      <c r="M282" s="566"/>
      <c r="N282" s="566"/>
      <c r="O282" s="567">
        <f t="shared" si="1"/>
        <v>1</v>
      </c>
      <c r="P282" s="536"/>
    </row>
    <row r="283" spans="1:16" ht="61.2" x14ac:dyDescent="0.3">
      <c r="A283" s="905"/>
      <c r="B283" s="905"/>
      <c r="C283" s="532" t="s">
        <v>1007</v>
      </c>
      <c r="D283" s="533" t="s">
        <v>490</v>
      </c>
      <c r="E283" s="533" t="s">
        <v>488</v>
      </c>
      <c r="F283" s="533" t="s">
        <v>296</v>
      </c>
      <c r="G283" s="533" t="s">
        <v>491</v>
      </c>
      <c r="H283" s="537">
        <v>1</v>
      </c>
      <c r="I283" s="549">
        <v>0</v>
      </c>
      <c r="J283" s="549"/>
      <c r="K283" s="553" t="s">
        <v>1007</v>
      </c>
      <c r="L283" s="566">
        <v>1</v>
      </c>
      <c r="M283" s="566"/>
      <c r="N283" s="566"/>
      <c r="O283" s="567">
        <f t="shared" si="1"/>
        <v>1</v>
      </c>
      <c r="P283" s="533"/>
    </row>
    <row r="284" spans="1:16" x14ac:dyDescent="0.3">
      <c r="A284" s="559"/>
      <c r="B284" s="559"/>
      <c r="C284" s="559"/>
      <c r="D284" s="560"/>
      <c r="E284" s="560"/>
      <c r="F284" s="560"/>
      <c r="G284" s="560"/>
      <c r="H284" s="561" t="s">
        <v>131</v>
      </c>
      <c r="I284" s="562">
        <f>SUM(I204:I283)</f>
        <v>1474372.4100000001</v>
      </c>
      <c r="J284" s="563"/>
      <c r="K284" s="564"/>
      <c r="L284" s="560"/>
      <c r="M284" s="560"/>
      <c r="N284" s="565"/>
      <c r="O284" s="565"/>
      <c r="P284" s="565"/>
    </row>
    <row r="285" spans="1:16" ht="22.8" x14ac:dyDescent="0.3">
      <c r="A285" s="1211" t="s">
        <v>26</v>
      </c>
      <c r="B285" s="1212"/>
      <c r="C285" s="1212"/>
      <c r="D285" s="1212"/>
      <c r="E285" s="1212"/>
      <c r="F285" s="1212"/>
      <c r="G285" s="1212"/>
      <c r="H285" s="1212"/>
      <c r="I285" s="1212"/>
      <c r="J285" s="1212"/>
      <c r="K285" s="1212"/>
      <c r="L285" s="1212"/>
      <c r="M285" s="1212"/>
      <c r="N285" s="1212"/>
      <c r="O285" s="1212"/>
      <c r="P285" s="1213"/>
    </row>
    <row r="286" spans="1:16" ht="121.95" customHeight="1" x14ac:dyDescent="0.3">
      <c r="A286" s="915" t="s">
        <v>990</v>
      </c>
      <c r="B286" s="915" t="s">
        <v>144</v>
      </c>
      <c r="C286" s="394" t="s">
        <v>1014</v>
      </c>
      <c r="D286" s="398" t="s">
        <v>140</v>
      </c>
      <c r="E286" s="394" t="s">
        <v>141</v>
      </c>
      <c r="F286" s="394" t="s">
        <v>1015</v>
      </c>
      <c r="G286" s="394" t="s">
        <v>142</v>
      </c>
      <c r="H286" s="401">
        <v>12</v>
      </c>
      <c r="I286" s="397">
        <v>83184</v>
      </c>
      <c r="J286" s="394"/>
      <c r="K286" s="398" t="s">
        <v>143</v>
      </c>
      <c r="L286" s="395">
        <v>0.33329999999999999</v>
      </c>
      <c r="M286" s="399">
        <v>0.33329999999999999</v>
      </c>
      <c r="N286" s="399">
        <v>0.33329999999999999</v>
      </c>
      <c r="O286" s="400">
        <v>1</v>
      </c>
      <c r="P286" s="401"/>
    </row>
    <row r="287" spans="1:16" ht="107.4" customHeight="1" x14ac:dyDescent="0.3">
      <c r="A287" s="916"/>
      <c r="B287" s="916"/>
      <c r="C287" s="394" t="s">
        <v>1014</v>
      </c>
      <c r="D287" s="574" t="s">
        <v>140</v>
      </c>
      <c r="E287" s="572" t="s">
        <v>141</v>
      </c>
      <c r="F287" s="571" t="s">
        <v>146</v>
      </c>
      <c r="G287" s="572" t="s">
        <v>142</v>
      </c>
      <c r="H287" s="572">
        <v>12</v>
      </c>
      <c r="I287" s="573">
        <v>6000</v>
      </c>
      <c r="J287" s="568"/>
      <c r="K287" s="574" t="s">
        <v>143</v>
      </c>
      <c r="L287" s="575">
        <v>0.33329999999999999</v>
      </c>
      <c r="M287" s="576">
        <v>0.33329999999999999</v>
      </c>
      <c r="N287" s="576">
        <v>0.33329999999999999</v>
      </c>
      <c r="O287" s="577">
        <v>1</v>
      </c>
      <c r="P287" s="28"/>
    </row>
    <row r="288" spans="1:16" ht="94.95" customHeight="1" x14ac:dyDescent="0.3">
      <c r="A288" s="916"/>
      <c r="B288" s="916"/>
      <c r="C288" s="89" t="s">
        <v>1014</v>
      </c>
      <c r="D288" s="579" t="s">
        <v>140</v>
      </c>
      <c r="E288" s="176" t="s">
        <v>141</v>
      </c>
      <c r="F288" s="580" t="s">
        <v>147</v>
      </c>
      <c r="G288" s="176" t="s">
        <v>142</v>
      </c>
      <c r="H288" s="581">
        <v>12</v>
      </c>
      <c r="I288" s="582">
        <v>16233.6</v>
      </c>
      <c r="J288" s="583"/>
      <c r="K288" s="579" t="s">
        <v>143</v>
      </c>
      <c r="L288" s="584">
        <v>0.33329999999999999</v>
      </c>
      <c r="M288" s="585">
        <v>0.33329999999999999</v>
      </c>
      <c r="N288" s="585">
        <v>0.33329999999999999</v>
      </c>
      <c r="O288" s="586">
        <v>1</v>
      </c>
      <c r="P288" s="583"/>
    </row>
    <row r="289" spans="1:16" ht="99" customHeight="1" x14ac:dyDescent="0.3">
      <c r="A289" s="916"/>
      <c r="B289" s="916"/>
      <c r="C289" s="394" t="s">
        <v>1014</v>
      </c>
      <c r="D289" s="574" t="s">
        <v>140</v>
      </c>
      <c r="E289" s="572" t="s">
        <v>141</v>
      </c>
      <c r="F289" s="396" t="s">
        <v>1016</v>
      </c>
      <c r="G289" s="572" t="s">
        <v>142</v>
      </c>
      <c r="H289" s="572">
        <v>12</v>
      </c>
      <c r="I289" s="578">
        <v>8088</v>
      </c>
      <c r="J289" s="568"/>
      <c r="K289" s="574" t="s">
        <v>143</v>
      </c>
      <c r="L289" s="575">
        <v>0</v>
      </c>
      <c r="M289" s="576">
        <v>0</v>
      </c>
      <c r="N289" s="576">
        <v>1</v>
      </c>
      <c r="O289" s="577">
        <v>1</v>
      </c>
      <c r="P289" s="569"/>
    </row>
    <row r="290" spans="1:16" ht="100.95" customHeight="1" x14ac:dyDescent="0.3">
      <c r="A290" s="916"/>
      <c r="B290" s="916"/>
      <c r="C290" s="394" t="s">
        <v>1014</v>
      </c>
      <c r="D290" s="574" t="s">
        <v>140</v>
      </c>
      <c r="E290" s="572" t="s">
        <v>141</v>
      </c>
      <c r="F290" s="396" t="s">
        <v>148</v>
      </c>
      <c r="G290" s="572" t="s">
        <v>142</v>
      </c>
      <c r="H290" s="570">
        <v>12</v>
      </c>
      <c r="I290" s="573">
        <v>3360</v>
      </c>
      <c r="J290" s="568"/>
      <c r="K290" s="574" t="s">
        <v>143</v>
      </c>
      <c r="L290" s="575">
        <v>0</v>
      </c>
      <c r="M290" s="576">
        <v>1</v>
      </c>
      <c r="N290" s="576">
        <v>0</v>
      </c>
      <c r="O290" s="577">
        <v>1</v>
      </c>
      <c r="P290" s="568"/>
    </row>
    <row r="291" spans="1:16" ht="101.4" customHeight="1" x14ac:dyDescent="0.3">
      <c r="A291" s="916"/>
      <c r="B291" s="916"/>
      <c r="C291" s="394" t="s">
        <v>1014</v>
      </c>
      <c r="D291" s="574" t="s">
        <v>140</v>
      </c>
      <c r="E291" s="572" t="s">
        <v>141</v>
      </c>
      <c r="F291" s="394" t="s">
        <v>149</v>
      </c>
      <c r="G291" s="572" t="s">
        <v>142</v>
      </c>
      <c r="H291" s="572">
        <v>12</v>
      </c>
      <c r="I291" s="578">
        <v>37000</v>
      </c>
      <c r="J291" s="568"/>
      <c r="K291" s="574" t="s">
        <v>143</v>
      </c>
      <c r="L291" s="575">
        <v>0.33329999999999999</v>
      </c>
      <c r="M291" s="576">
        <v>0.33329999999999999</v>
      </c>
      <c r="N291" s="576">
        <v>0.33329999999999999</v>
      </c>
      <c r="O291" s="577">
        <v>1</v>
      </c>
      <c r="P291" s="568"/>
    </row>
    <row r="292" spans="1:16" ht="97.95" customHeight="1" x14ac:dyDescent="0.3">
      <c r="A292" s="916"/>
      <c r="B292" s="916"/>
      <c r="C292" s="394" t="s">
        <v>1014</v>
      </c>
      <c r="D292" s="574" t="s">
        <v>140</v>
      </c>
      <c r="E292" s="572" t="s">
        <v>141</v>
      </c>
      <c r="F292" s="396" t="s">
        <v>150</v>
      </c>
      <c r="G292" s="572" t="s">
        <v>142</v>
      </c>
      <c r="H292" s="572">
        <v>12</v>
      </c>
      <c r="I292" s="578">
        <v>1000</v>
      </c>
      <c r="J292" s="572"/>
      <c r="K292" s="574" t="s">
        <v>143</v>
      </c>
      <c r="L292" s="575">
        <v>0</v>
      </c>
      <c r="M292" s="575">
        <v>1</v>
      </c>
      <c r="N292" s="575">
        <v>0</v>
      </c>
      <c r="O292" s="587">
        <v>1</v>
      </c>
      <c r="P292" s="568"/>
    </row>
    <row r="293" spans="1:16" ht="97.95" customHeight="1" x14ac:dyDescent="0.3">
      <c r="A293" s="916"/>
      <c r="B293" s="916"/>
      <c r="C293" s="394" t="s">
        <v>1014</v>
      </c>
      <c r="D293" s="574" t="s">
        <v>140</v>
      </c>
      <c r="E293" s="572" t="s">
        <v>141</v>
      </c>
      <c r="F293" s="571" t="s">
        <v>151</v>
      </c>
      <c r="G293" s="572" t="s">
        <v>142</v>
      </c>
      <c r="H293" s="572">
        <v>12</v>
      </c>
      <c r="I293" s="578">
        <v>11376.38</v>
      </c>
      <c r="J293" s="572"/>
      <c r="K293" s="574" t="s">
        <v>143</v>
      </c>
      <c r="L293" s="575">
        <v>0.33329999999999999</v>
      </c>
      <c r="M293" s="575">
        <v>0.33329999999999999</v>
      </c>
      <c r="N293" s="575">
        <v>0.33329999999999999</v>
      </c>
      <c r="O293" s="587">
        <v>1</v>
      </c>
      <c r="P293" s="572"/>
    </row>
    <row r="294" spans="1:16" ht="99" customHeight="1" x14ac:dyDescent="0.3">
      <c r="A294" s="916"/>
      <c r="B294" s="916"/>
      <c r="C294" s="394" t="s">
        <v>1014</v>
      </c>
      <c r="D294" s="574" t="s">
        <v>140</v>
      </c>
      <c r="E294" s="572" t="s">
        <v>141</v>
      </c>
      <c r="F294" s="396" t="s">
        <v>152</v>
      </c>
      <c r="G294" s="572" t="s">
        <v>142</v>
      </c>
      <c r="H294" s="572">
        <v>12</v>
      </c>
      <c r="I294" s="578">
        <v>8085.23</v>
      </c>
      <c r="J294" s="572"/>
      <c r="K294" s="574" t="s">
        <v>143</v>
      </c>
      <c r="L294" s="575">
        <v>0.33329999999999999</v>
      </c>
      <c r="M294" s="575">
        <v>0.33329999999999999</v>
      </c>
      <c r="N294" s="575">
        <v>0.33329999999999999</v>
      </c>
      <c r="O294" s="587">
        <v>1</v>
      </c>
      <c r="P294" s="572"/>
    </row>
    <row r="295" spans="1:16" ht="99" customHeight="1" x14ac:dyDescent="0.3">
      <c r="A295" s="916"/>
      <c r="B295" s="916"/>
      <c r="C295" s="394" t="s">
        <v>1014</v>
      </c>
      <c r="D295" s="574" t="s">
        <v>140</v>
      </c>
      <c r="E295" s="572" t="s">
        <v>141</v>
      </c>
      <c r="F295" s="396" t="s">
        <v>1017</v>
      </c>
      <c r="G295" s="572" t="s">
        <v>142</v>
      </c>
      <c r="H295" s="572">
        <v>12</v>
      </c>
      <c r="I295" s="578">
        <v>5000</v>
      </c>
      <c r="J295" s="572"/>
      <c r="K295" s="574" t="s">
        <v>143</v>
      </c>
      <c r="L295" s="575">
        <v>0.33329999999999999</v>
      </c>
      <c r="M295" s="575">
        <v>0.33329999999999999</v>
      </c>
      <c r="N295" s="575">
        <v>0.33329999999999999</v>
      </c>
      <c r="O295" s="587">
        <v>1</v>
      </c>
      <c r="P295" s="572"/>
    </row>
    <row r="296" spans="1:16" ht="99" customHeight="1" x14ac:dyDescent="0.3">
      <c r="A296" s="916"/>
      <c r="B296" s="916"/>
      <c r="C296" s="394" t="s">
        <v>1014</v>
      </c>
      <c r="D296" s="572" t="s">
        <v>156</v>
      </c>
      <c r="E296" s="572" t="s">
        <v>157</v>
      </c>
      <c r="F296" s="571" t="s">
        <v>158</v>
      </c>
      <c r="G296" s="572" t="s">
        <v>157</v>
      </c>
      <c r="H296" s="572">
        <v>4</v>
      </c>
      <c r="I296" s="578">
        <v>2800</v>
      </c>
      <c r="J296" s="572"/>
      <c r="K296" s="572" t="s">
        <v>159</v>
      </c>
      <c r="L296" s="575">
        <v>0.5</v>
      </c>
      <c r="M296" s="575">
        <v>0.5</v>
      </c>
      <c r="N296" s="575">
        <v>0</v>
      </c>
      <c r="O296" s="587">
        <v>1</v>
      </c>
      <c r="P296" s="572"/>
    </row>
    <row r="297" spans="1:16" ht="94.95" customHeight="1" x14ac:dyDescent="0.3">
      <c r="A297" s="916"/>
      <c r="B297" s="916"/>
      <c r="C297" s="394" t="s">
        <v>1014</v>
      </c>
      <c r="D297" s="572" t="s">
        <v>160</v>
      </c>
      <c r="E297" s="572" t="s">
        <v>161</v>
      </c>
      <c r="F297" s="571" t="s">
        <v>162</v>
      </c>
      <c r="G297" s="572" t="s">
        <v>163</v>
      </c>
      <c r="H297" s="572">
        <v>12</v>
      </c>
      <c r="I297" s="578">
        <v>27000</v>
      </c>
      <c r="J297" s="572"/>
      <c r="K297" s="572" t="s">
        <v>133</v>
      </c>
      <c r="L297" s="575">
        <v>0.33329999999999999</v>
      </c>
      <c r="M297" s="575">
        <v>0.33329999999999999</v>
      </c>
      <c r="N297" s="575">
        <v>0.33329999999999999</v>
      </c>
      <c r="O297" s="587">
        <v>1</v>
      </c>
      <c r="P297" s="572"/>
    </row>
    <row r="298" spans="1:16" ht="108.6" customHeight="1" x14ac:dyDescent="0.3">
      <c r="A298" s="916"/>
      <c r="B298" s="916"/>
      <c r="C298" s="394" t="s">
        <v>1014</v>
      </c>
      <c r="D298" s="572" t="s">
        <v>160</v>
      </c>
      <c r="E298" s="572" t="s">
        <v>161</v>
      </c>
      <c r="F298" s="571" t="s">
        <v>58</v>
      </c>
      <c r="G298" s="572" t="s">
        <v>163</v>
      </c>
      <c r="H298" s="572">
        <v>12</v>
      </c>
      <c r="I298" s="578">
        <v>105000</v>
      </c>
      <c r="J298" s="572"/>
      <c r="K298" s="572" t="s">
        <v>133</v>
      </c>
      <c r="L298" s="575">
        <v>0.33329999999999999</v>
      </c>
      <c r="M298" s="575">
        <v>0.33329999999999999</v>
      </c>
      <c r="N298" s="575">
        <v>0.33329999999999999</v>
      </c>
      <c r="O298" s="587">
        <v>1</v>
      </c>
      <c r="P298" s="572"/>
    </row>
    <row r="299" spans="1:16" ht="98.4" customHeight="1" x14ac:dyDescent="0.3">
      <c r="A299" s="916"/>
      <c r="B299" s="916"/>
      <c r="C299" s="394" t="s">
        <v>1014</v>
      </c>
      <c r="D299" s="572" t="s">
        <v>164</v>
      </c>
      <c r="E299" s="572" t="s">
        <v>164</v>
      </c>
      <c r="F299" s="571" t="s">
        <v>165</v>
      </c>
      <c r="G299" s="572" t="s">
        <v>164</v>
      </c>
      <c r="H299" s="572">
        <v>1</v>
      </c>
      <c r="I299" s="578">
        <v>1000</v>
      </c>
      <c r="J299" s="572"/>
      <c r="K299" s="572" t="s">
        <v>159</v>
      </c>
      <c r="L299" s="575">
        <v>1</v>
      </c>
      <c r="M299" s="575">
        <v>0</v>
      </c>
      <c r="N299" s="575">
        <v>0</v>
      </c>
      <c r="O299" s="587">
        <v>1</v>
      </c>
      <c r="P299" s="572"/>
    </row>
    <row r="300" spans="1:16" ht="94.95" customHeight="1" x14ac:dyDescent="0.3">
      <c r="A300" s="916"/>
      <c r="B300" s="916"/>
      <c r="C300" s="394" t="s">
        <v>1014</v>
      </c>
      <c r="D300" s="572" t="s">
        <v>164</v>
      </c>
      <c r="E300" s="572" t="s">
        <v>164</v>
      </c>
      <c r="F300" s="571" t="s">
        <v>166</v>
      </c>
      <c r="G300" s="572" t="s">
        <v>164</v>
      </c>
      <c r="H300" s="572">
        <v>12</v>
      </c>
      <c r="I300" s="578">
        <v>6000</v>
      </c>
      <c r="J300" s="572"/>
      <c r="K300" s="572" t="s">
        <v>133</v>
      </c>
      <c r="L300" s="575">
        <v>0.33329999999999999</v>
      </c>
      <c r="M300" s="575">
        <v>0.33329999999999999</v>
      </c>
      <c r="N300" s="575">
        <v>0.33329999999999999</v>
      </c>
      <c r="O300" s="587">
        <v>1</v>
      </c>
      <c r="P300" s="572"/>
    </row>
    <row r="301" spans="1:16" ht="96.6" customHeight="1" x14ac:dyDescent="0.3">
      <c r="A301" s="916"/>
      <c r="B301" s="916"/>
      <c r="C301" s="394" t="s">
        <v>1014</v>
      </c>
      <c r="D301" s="572" t="s">
        <v>164</v>
      </c>
      <c r="E301" s="572" t="s">
        <v>164</v>
      </c>
      <c r="F301" s="571" t="s">
        <v>167</v>
      </c>
      <c r="G301" s="572" t="s">
        <v>164</v>
      </c>
      <c r="H301" s="572">
        <v>12</v>
      </c>
      <c r="I301" s="578">
        <v>6000</v>
      </c>
      <c r="J301" s="572"/>
      <c r="K301" s="572" t="s">
        <v>133</v>
      </c>
      <c r="L301" s="575">
        <v>0.33329999999999999</v>
      </c>
      <c r="M301" s="575">
        <v>0.33329999999999999</v>
      </c>
      <c r="N301" s="575">
        <v>0.33329999999999999</v>
      </c>
      <c r="O301" s="587">
        <v>1</v>
      </c>
      <c r="P301" s="572"/>
    </row>
    <row r="302" spans="1:16" ht="96.6" customHeight="1" x14ac:dyDescent="0.3">
      <c r="A302" s="916"/>
      <c r="B302" s="916"/>
      <c r="C302" s="394" t="s">
        <v>1014</v>
      </c>
      <c r="D302" s="572" t="s">
        <v>164</v>
      </c>
      <c r="E302" s="572" t="s">
        <v>164</v>
      </c>
      <c r="F302" s="571" t="s">
        <v>168</v>
      </c>
      <c r="G302" s="572" t="s">
        <v>164</v>
      </c>
      <c r="H302" s="572">
        <v>12</v>
      </c>
      <c r="I302" s="578">
        <v>8000</v>
      </c>
      <c r="J302" s="572"/>
      <c r="K302" s="572" t="s">
        <v>133</v>
      </c>
      <c r="L302" s="575">
        <v>0.33329999999999999</v>
      </c>
      <c r="M302" s="575">
        <v>0.33329999999999999</v>
      </c>
      <c r="N302" s="575">
        <v>0.33329999999999999</v>
      </c>
      <c r="O302" s="587">
        <v>1</v>
      </c>
      <c r="P302" s="572"/>
    </row>
    <row r="303" spans="1:16" ht="95.4" customHeight="1" x14ac:dyDescent="0.3">
      <c r="A303" s="916"/>
      <c r="B303" s="916"/>
      <c r="C303" s="394" t="s">
        <v>1014</v>
      </c>
      <c r="D303" s="572" t="s">
        <v>164</v>
      </c>
      <c r="E303" s="572" t="s">
        <v>164</v>
      </c>
      <c r="F303" s="571" t="s">
        <v>169</v>
      </c>
      <c r="G303" s="572" t="s">
        <v>164</v>
      </c>
      <c r="H303" s="572">
        <v>12</v>
      </c>
      <c r="I303" s="578">
        <v>20000</v>
      </c>
      <c r="J303" s="572"/>
      <c r="K303" s="572" t="s">
        <v>133</v>
      </c>
      <c r="L303" s="575">
        <v>0.33329999999999999</v>
      </c>
      <c r="M303" s="575">
        <v>0.33329999999999999</v>
      </c>
      <c r="N303" s="575">
        <v>0.33329999999999999</v>
      </c>
      <c r="O303" s="587">
        <v>1</v>
      </c>
      <c r="P303" s="572"/>
    </row>
    <row r="304" spans="1:16" ht="99" customHeight="1" x14ac:dyDescent="0.3">
      <c r="A304" s="916"/>
      <c r="B304" s="916"/>
      <c r="C304" s="394" t="s">
        <v>1014</v>
      </c>
      <c r="D304" s="572" t="s">
        <v>164</v>
      </c>
      <c r="E304" s="572" t="s">
        <v>164</v>
      </c>
      <c r="F304" s="571" t="s">
        <v>170</v>
      </c>
      <c r="G304" s="572" t="s">
        <v>164</v>
      </c>
      <c r="H304" s="572">
        <v>12</v>
      </c>
      <c r="I304" s="578">
        <v>2100</v>
      </c>
      <c r="J304" s="572"/>
      <c r="K304" s="572" t="s">
        <v>133</v>
      </c>
      <c r="L304" s="575">
        <v>0.33329999999999999</v>
      </c>
      <c r="M304" s="575">
        <v>0.33329999999999999</v>
      </c>
      <c r="N304" s="575">
        <v>0.33329999999999999</v>
      </c>
      <c r="O304" s="587">
        <v>1</v>
      </c>
      <c r="P304" s="572"/>
    </row>
    <row r="305" spans="1:16" ht="99" customHeight="1" x14ac:dyDescent="0.3">
      <c r="A305" s="916"/>
      <c r="B305" s="916"/>
      <c r="C305" s="394" t="s">
        <v>1014</v>
      </c>
      <c r="D305" s="572" t="s">
        <v>164</v>
      </c>
      <c r="E305" s="572" t="s">
        <v>164</v>
      </c>
      <c r="F305" s="571" t="s">
        <v>171</v>
      </c>
      <c r="G305" s="572" t="s">
        <v>164</v>
      </c>
      <c r="H305" s="572">
        <v>12</v>
      </c>
      <c r="I305" s="578">
        <v>7000</v>
      </c>
      <c r="J305" s="589">
        <v>143000</v>
      </c>
      <c r="K305" s="572" t="s">
        <v>133</v>
      </c>
      <c r="L305" s="575">
        <v>0.33329999999999999</v>
      </c>
      <c r="M305" s="575">
        <v>0.33329999999999999</v>
      </c>
      <c r="N305" s="575">
        <v>0.33329999999999999</v>
      </c>
      <c r="O305" s="587">
        <v>1</v>
      </c>
      <c r="P305" s="572"/>
    </row>
    <row r="306" spans="1:16" ht="92.4" customHeight="1" x14ac:dyDescent="0.3">
      <c r="A306" s="916"/>
      <c r="B306" s="916"/>
      <c r="C306" s="394" t="s">
        <v>1014</v>
      </c>
      <c r="D306" s="572" t="s">
        <v>172</v>
      </c>
      <c r="E306" s="572" t="s">
        <v>173</v>
      </c>
      <c r="F306" s="571" t="s">
        <v>174</v>
      </c>
      <c r="G306" s="572" t="s">
        <v>175</v>
      </c>
      <c r="H306" s="572">
        <v>8</v>
      </c>
      <c r="I306" s="588">
        <v>80000</v>
      </c>
      <c r="J306" s="572"/>
      <c r="K306" s="572" t="s">
        <v>176</v>
      </c>
      <c r="L306" s="575">
        <v>0</v>
      </c>
      <c r="M306" s="575">
        <v>0.5</v>
      </c>
      <c r="N306" s="575">
        <v>0.5</v>
      </c>
      <c r="O306" s="587">
        <v>1</v>
      </c>
      <c r="P306" s="572"/>
    </row>
    <row r="307" spans="1:16" ht="96.6" customHeight="1" x14ac:dyDescent="0.3">
      <c r="A307" s="916"/>
      <c r="B307" s="916"/>
      <c r="C307" s="394" t="s">
        <v>1014</v>
      </c>
      <c r="D307" s="572" t="s">
        <v>172</v>
      </c>
      <c r="E307" s="572" t="s">
        <v>173</v>
      </c>
      <c r="F307" s="571" t="s">
        <v>177</v>
      </c>
      <c r="G307" s="572" t="s">
        <v>178</v>
      </c>
      <c r="H307" s="572">
        <v>4</v>
      </c>
      <c r="I307" s="578">
        <v>10000</v>
      </c>
      <c r="J307" s="572"/>
      <c r="K307" s="572" t="s">
        <v>176</v>
      </c>
      <c r="L307" s="575">
        <v>1</v>
      </c>
      <c r="M307" s="575">
        <v>0</v>
      </c>
      <c r="N307" s="575">
        <v>0</v>
      </c>
      <c r="O307" s="587">
        <v>1</v>
      </c>
      <c r="P307" s="572"/>
    </row>
    <row r="308" spans="1:16" x14ac:dyDescent="0.3">
      <c r="A308" s="581"/>
      <c r="B308" s="583"/>
      <c r="C308" s="590"/>
      <c r="D308" s="89"/>
      <c r="E308" s="89"/>
      <c r="F308" s="89"/>
      <c r="G308" s="89"/>
      <c r="H308" s="89"/>
      <c r="I308" s="601">
        <f>SUM(I286:I307)</f>
        <v>454227.21</v>
      </c>
      <c r="J308" s="89"/>
      <c r="K308" s="89"/>
      <c r="L308" s="89"/>
      <c r="M308" s="89"/>
      <c r="N308" s="89"/>
      <c r="O308" s="89"/>
      <c r="P308" s="176"/>
    </row>
    <row r="309" spans="1:16" ht="22.8" x14ac:dyDescent="0.3">
      <c r="A309" s="1223" t="s">
        <v>751</v>
      </c>
      <c r="B309" s="1224"/>
      <c r="C309" s="1224"/>
      <c r="D309" s="1224"/>
      <c r="E309" s="1224"/>
      <c r="F309" s="1224"/>
      <c r="G309" s="1224"/>
      <c r="H309" s="1224"/>
      <c r="I309" s="1224"/>
      <c r="J309" s="1224"/>
      <c r="K309" s="1224"/>
      <c r="L309" s="1224"/>
      <c r="M309" s="1224"/>
      <c r="N309" s="1224"/>
      <c r="O309" s="1224"/>
      <c r="P309" s="1225"/>
    </row>
    <row r="310" spans="1:16" ht="14.4" customHeight="1" x14ac:dyDescent="0.3">
      <c r="A310" s="871" t="s">
        <v>1018</v>
      </c>
      <c r="B310" s="869" t="s">
        <v>754</v>
      </c>
      <c r="C310" s="869" t="s">
        <v>755</v>
      </c>
      <c r="D310" s="593" t="s">
        <v>756</v>
      </c>
      <c r="E310" s="870"/>
      <c r="F310" s="593"/>
      <c r="G310" s="595"/>
      <c r="H310" s="870"/>
      <c r="I310" s="594">
        <f>SUM(I311:I312)</f>
        <v>1510844.46</v>
      </c>
      <c r="J310" s="591"/>
      <c r="K310" s="870" t="s">
        <v>492</v>
      </c>
      <c r="L310" s="596"/>
      <c r="M310" s="596"/>
      <c r="N310" s="596"/>
      <c r="O310" s="596"/>
      <c r="P310" s="597"/>
    </row>
    <row r="311" spans="1:16" ht="30.6" x14ac:dyDescent="0.3">
      <c r="A311" s="872"/>
      <c r="B311" s="869"/>
      <c r="C311" s="869"/>
      <c r="D311" s="595" t="s">
        <v>295</v>
      </c>
      <c r="E311" s="870"/>
      <c r="F311" s="595" t="s">
        <v>757</v>
      </c>
      <c r="G311" s="595" t="s">
        <v>758</v>
      </c>
      <c r="H311" s="870"/>
      <c r="I311" s="598">
        <v>156312</v>
      </c>
      <c r="J311" s="591"/>
      <c r="K311" s="870"/>
      <c r="L311" s="599">
        <v>0.33329999999999999</v>
      </c>
      <c r="M311" s="599">
        <v>0.33329999999999999</v>
      </c>
      <c r="N311" s="599">
        <v>0.33329999999999999</v>
      </c>
      <c r="O311" s="596">
        <v>0.99990000000000001</v>
      </c>
      <c r="P311" s="591"/>
    </row>
    <row r="312" spans="1:16" ht="30.6" x14ac:dyDescent="0.3">
      <c r="A312" s="872"/>
      <c r="B312" s="869"/>
      <c r="C312" s="869"/>
      <c r="D312" s="595" t="s">
        <v>298</v>
      </c>
      <c r="E312" s="870"/>
      <c r="F312" s="595" t="s">
        <v>757</v>
      </c>
      <c r="G312" s="595" t="s">
        <v>758</v>
      </c>
      <c r="H312" s="870"/>
      <c r="I312" s="598">
        <v>1354532.46</v>
      </c>
      <c r="J312" s="591"/>
      <c r="K312" s="870"/>
      <c r="L312" s="599">
        <v>0.33329999999999999</v>
      </c>
      <c r="M312" s="599">
        <v>0.33329999999999999</v>
      </c>
      <c r="N312" s="599">
        <v>0.33329999999999999</v>
      </c>
      <c r="O312" s="596">
        <v>0.99990000000000001</v>
      </c>
      <c r="P312" s="591"/>
    </row>
    <row r="313" spans="1:16" ht="22.2" customHeight="1" x14ac:dyDescent="0.3">
      <c r="A313" s="872"/>
      <c r="B313" s="869"/>
      <c r="C313" s="869"/>
      <c r="D313" s="593" t="s">
        <v>759</v>
      </c>
      <c r="E313" s="870"/>
      <c r="F313" s="593"/>
      <c r="G313" s="593"/>
      <c r="H313" s="870"/>
      <c r="I313" s="594">
        <f>SUM(I314:I315)</f>
        <v>179807</v>
      </c>
      <c r="J313" s="591"/>
      <c r="K313" s="870"/>
      <c r="L313" s="599"/>
      <c r="M313" s="599"/>
      <c r="N313" s="599"/>
      <c r="O313" s="596"/>
      <c r="P313" s="591"/>
    </row>
    <row r="314" spans="1:16" ht="40.799999999999997" x14ac:dyDescent="0.3">
      <c r="A314" s="872"/>
      <c r="B314" s="869"/>
      <c r="C314" s="869"/>
      <c r="D314" s="595" t="s">
        <v>760</v>
      </c>
      <c r="E314" s="870"/>
      <c r="F314" s="595" t="s">
        <v>761</v>
      </c>
      <c r="G314" s="595" t="s">
        <v>762</v>
      </c>
      <c r="H314" s="870"/>
      <c r="I314" s="598">
        <v>107567</v>
      </c>
      <c r="J314" s="591"/>
      <c r="K314" s="870"/>
      <c r="L314" s="599"/>
      <c r="M314" s="599">
        <v>1</v>
      </c>
      <c r="N314" s="599"/>
      <c r="O314" s="596">
        <v>1</v>
      </c>
      <c r="P314" s="591"/>
    </row>
    <row r="315" spans="1:16" ht="40.799999999999997" x14ac:dyDescent="0.3">
      <c r="A315" s="872"/>
      <c r="B315" s="869"/>
      <c r="C315" s="869"/>
      <c r="D315" s="595" t="s">
        <v>763</v>
      </c>
      <c r="E315" s="870"/>
      <c r="F315" s="595" t="s">
        <v>764</v>
      </c>
      <c r="G315" s="595" t="s">
        <v>765</v>
      </c>
      <c r="H315" s="870"/>
      <c r="I315" s="598">
        <v>72240</v>
      </c>
      <c r="J315" s="591"/>
      <c r="K315" s="870"/>
      <c r="L315" s="599"/>
      <c r="M315" s="599"/>
      <c r="N315" s="599">
        <v>1</v>
      </c>
      <c r="O315" s="596">
        <v>1</v>
      </c>
      <c r="P315" s="591"/>
    </row>
    <row r="316" spans="1:16" x14ac:dyDescent="0.3">
      <c r="A316" s="872"/>
      <c r="B316" s="869"/>
      <c r="C316" s="869"/>
      <c r="D316" s="593" t="s">
        <v>766</v>
      </c>
      <c r="E316" s="870"/>
      <c r="F316" s="593"/>
      <c r="G316" s="593"/>
      <c r="H316" s="870"/>
      <c r="I316" s="594">
        <f>SUM(I317:I320)</f>
        <v>40500</v>
      </c>
      <c r="J316" s="591"/>
      <c r="K316" s="870"/>
      <c r="L316" s="599"/>
      <c r="M316" s="599"/>
      <c r="N316" s="599"/>
      <c r="O316" s="596"/>
      <c r="P316" s="591"/>
    </row>
    <row r="317" spans="1:16" ht="30.6" x14ac:dyDescent="0.3">
      <c r="A317" s="872"/>
      <c r="B317" s="869"/>
      <c r="C317" s="869"/>
      <c r="D317" s="595" t="s">
        <v>703</v>
      </c>
      <c r="E317" s="870"/>
      <c r="F317" s="595" t="s">
        <v>767</v>
      </c>
      <c r="G317" s="595" t="s">
        <v>758</v>
      </c>
      <c r="H317" s="870"/>
      <c r="I317" s="598">
        <v>20000</v>
      </c>
      <c r="J317" s="591"/>
      <c r="K317" s="870"/>
      <c r="L317" s="599">
        <v>0.33329999999999999</v>
      </c>
      <c r="M317" s="599">
        <v>0.33329999999999999</v>
      </c>
      <c r="N317" s="599">
        <v>0.33329999999999999</v>
      </c>
      <c r="O317" s="596">
        <v>0.99990000000000001</v>
      </c>
      <c r="P317" s="591"/>
    </row>
    <row r="318" spans="1:16" ht="30.6" x14ac:dyDescent="0.3">
      <c r="A318" s="872"/>
      <c r="B318" s="869"/>
      <c r="C318" s="869"/>
      <c r="D318" s="595" t="s">
        <v>304</v>
      </c>
      <c r="E318" s="870"/>
      <c r="F318" s="595" t="s">
        <v>768</v>
      </c>
      <c r="G318" s="595" t="s">
        <v>769</v>
      </c>
      <c r="H318" s="870"/>
      <c r="I318" s="598">
        <v>0</v>
      </c>
      <c r="J318" s="591"/>
      <c r="K318" s="870"/>
      <c r="L318" s="599">
        <v>0.33329999999999999</v>
      </c>
      <c r="M318" s="599">
        <v>0.33329999999999999</v>
      </c>
      <c r="N318" s="599">
        <v>0.33329999999999999</v>
      </c>
      <c r="O318" s="596">
        <v>0.99990000000000001</v>
      </c>
      <c r="P318" s="591"/>
    </row>
    <row r="319" spans="1:16" ht="30.6" x14ac:dyDescent="0.3">
      <c r="A319" s="872"/>
      <c r="B319" s="869"/>
      <c r="C319" s="869"/>
      <c r="D319" s="595" t="s">
        <v>770</v>
      </c>
      <c r="E319" s="870"/>
      <c r="F319" s="595" t="s">
        <v>771</v>
      </c>
      <c r="G319" s="595" t="s">
        <v>769</v>
      </c>
      <c r="H319" s="870"/>
      <c r="I319" s="598">
        <v>18000</v>
      </c>
      <c r="J319" s="591"/>
      <c r="K319" s="870"/>
      <c r="L319" s="599">
        <v>0.33329999999999999</v>
      </c>
      <c r="M319" s="599">
        <v>0.33329999999999999</v>
      </c>
      <c r="N319" s="599">
        <v>0.33329999999999999</v>
      </c>
      <c r="O319" s="596">
        <v>0.99990000000000001</v>
      </c>
      <c r="P319" s="591"/>
    </row>
    <row r="320" spans="1:16" x14ac:dyDescent="0.3">
      <c r="A320" s="872"/>
      <c r="B320" s="869"/>
      <c r="C320" s="869"/>
      <c r="D320" s="595" t="s">
        <v>653</v>
      </c>
      <c r="E320" s="870"/>
      <c r="F320" s="595"/>
      <c r="G320" s="595"/>
      <c r="H320" s="870"/>
      <c r="I320" s="598">
        <v>2500</v>
      </c>
      <c r="J320" s="591"/>
      <c r="K320" s="870"/>
      <c r="L320" s="599">
        <v>0.33329999999999999</v>
      </c>
      <c r="M320" s="599">
        <v>0.33329999999999999</v>
      </c>
      <c r="N320" s="599">
        <v>0.33329999999999999</v>
      </c>
      <c r="O320" s="596">
        <v>0.99990000000000001</v>
      </c>
      <c r="P320" s="591"/>
    </row>
    <row r="321" spans="1:16" x14ac:dyDescent="0.3">
      <c r="A321" s="872"/>
      <c r="B321" s="869"/>
      <c r="C321" s="869"/>
      <c r="D321" s="593" t="s">
        <v>772</v>
      </c>
      <c r="E321" s="870"/>
      <c r="F321" s="593"/>
      <c r="G321" s="593"/>
      <c r="H321" s="870"/>
      <c r="I321" s="594">
        <f>SUM(I322:I323)</f>
        <v>263612.92</v>
      </c>
      <c r="J321" s="591"/>
      <c r="K321" s="870"/>
      <c r="L321" s="599"/>
      <c r="M321" s="599"/>
      <c r="N321" s="599"/>
      <c r="O321" s="596"/>
      <c r="P321" s="591"/>
    </row>
    <row r="322" spans="1:16" x14ac:dyDescent="0.3">
      <c r="A322" s="872"/>
      <c r="B322" s="869"/>
      <c r="C322" s="869"/>
      <c r="D322" s="595" t="s">
        <v>654</v>
      </c>
      <c r="E322" s="870"/>
      <c r="F322" s="595" t="s">
        <v>773</v>
      </c>
      <c r="G322" s="595" t="s">
        <v>774</v>
      </c>
      <c r="H322" s="870"/>
      <c r="I322" s="598">
        <v>156051.13</v>
      </c>
      <c r="J322" s="591"/>
      <c r="K322" s="870"/>
      <c r="L322" s="599">
        <v>0.33329999999999999</v>
      </c>
      <c r="M322" s="599">
        <v>0.33329999999999999</v>
      </c>
      <c r="N322" s="599">
        <v>0.33329999999999999</v>
      </c>
      <c r="O322" s="596">
        <v>0.99990000000000001</v>
      </c>
      <c r="P322" s="591"/>
    </row>
    <row r="323" spans="1:16" x14ac:dyDescent="0.3">
      <c r="A323" s="872"/>
      <c r="B323" s="869"/>
      <c r="C323" s="869"/>
      <c r="D323" s="595" t="s">
        <v>656</v>
      </c>
      <c r="E323" s="870"/>
      <c r="F323" s="595"/>
      <c r="G323" s="595"/>
      <c r="H323" s="870"/>
      <c r="I323" s="598">
        <v>107561.79</v>
      </c>
      <c r="J323" s="591"/>
      <c r="K323" s="870"/>
      <c r="L323" s="599">
        <v>0.33329999999999999</v>
      </c>
      <c r="M323" s="599">
        <v>0.33329999999999999</v>
      </c>
      <c r="N323" s="599">
        <v>0.33329999999999999</v>
      </c>
      <c r="O323" s="596">
        <v>0.99990000000000001</v>
      </c>
      <c r="P323" s="591"/>
    </row>
    <row r="324" spans="1:16" x14ac:dyDescent="0.3">
      <c r="A324" s="872"/>
      <c r="B324" s="869"/>
      <c r="C324" s="869"/>
      <c r="D324" s="593" t="s">
        <v>775</v>
      </c>
      <c r="E324" s="870"/>
      <c r="F324" s="593"/>
      <c r="G324" s="593"/>
      <c r="H324" s="870"/>
      <c r="I324" s="594">
        <f>SUM(I325:I326)</f>
        <v>5000</v>
      </c>
      <c r="J324" s="591"/>
      <c r="K324" s="870"/>
      <c r="L324" s="599"/>
      <c r="M324" s="599"/>
      <c r="N324" s="599"/>
      <c r="O324" s="596"/>
      <c r="P324" s="591"/>
    </row>
    <row r="325" spans="1:16" ht="20.399999999999999" customHeight="1" x14ac:dyDescent="0.3">
      <c r="A325" s="872"/>
      <c r="B325" s="869"/>
      <c r="C325" s="869"/>
      <c r="D325" s="595" t="s">
        <v>776</v>
      </c>
      <c r="E325" s="870"/>
      <c r="F325" s="595" t="s">
        <v>1019</v>
      </c>
      <c r="G325" s="868" t="s">
        <v>777</v>
      </c>
      <c r="H325" s="870"/>
      <c r="I325" s="598">
        <v>0</v>
      </c>
      <c r="J325" s="591"/>
      <c r="K325" s="870"/>
      <c r="L325" s="599">
        <v>0.33329999999999999</v>
      </c>
      <c r="M325" s="599">
        <v>0.33329999999999999</v>
      </c>
      <c r="N325" s="599">
        <v>0.33329999999999999</v>
      </c>
      <c r="O325" s="596">
        <v>0.99990000000000001</v>
      </c>
      <c r="P325" s="591"/>
    </row>
    <row r="326" spans="1:16" x14ac:dyDescent="0.3">
      <c r="A326" s="872"/>
      <c r="B326" s="869"/>
      <c r="C326" s="869"/>
      <c r="D326" s="595" t="s">
        <v>778</v>
      </c>
      <c r="E326" s="870"/>
      <c r="F326" s="595"/>
      <c r="G326" s="868"/>
      <c r="H326" s="870"/>
      <c r="I326" s="598">
        <v>5000</v>
      </c>
      <c r="J326" s="591"/>
      <c r="K326" s="870"/>
      <c r="L326" s="599">
        <v>0.33329999999999999</v>
      </c>
      <c r="M326" s="599">
        <v>0.33329999999999999</v>
      </c>
      <c r="N326" s="599">
        <v>0.33329999999999999</v>
      </c>
      <c r="O326" s="596">
        <v>0.99990000000000001</v>
      </c>
      <c r="P326" s="591"/>
    </row>
    <row r="327" spans="1:16" x14ac:dyDescent="0.3">
      <c r="A327" s="872"/>
      <c r="B327" s="602"/>
      <c r="C327" s="592"/>
      <c r="D327" s="593" t="s">
        <v>779</v>
      </c>
      <c r="E327" s="593"/>
      <c r="F327" s="593"/>
      <c r="G327" s="593"/>
      <c r="H327" s="593"/>
      <c r="I327" s="594">
        <f>SUM(I328:I329)</f>
        <v>22000</v>
      </c>
      <c r="J327" s="591"/>
      <c r="K327" s="595"/>
      <c r="L327" s="599"/>
      <c r="M327" s="599"/>
      <c r="N327" s="599"/>
      <c r="O327" s="596"/>
      <c r="P327" s="591"/>
    </row>
    <row r="328" spans="1:16" ht="112.2" customHeight="1" x14ac:dyDescent="0.3">
      <c r="A328" s="872"/>
      <c r="B328" s="869" t="s">
        <v>780</v>
      </c>
      <c r="C328" s="603" t="s">
        <v>781</v>
      </c>
      <c r="D328" s="595" t="s">
        <v>782</v>
      </c>
      <c r="E328" s="600" t="s">
        <v>783</v>
      </c>
      <c r="F328" s="595" t="s">
        <v>784</v>
      </c>
      <c r="G328" s="595" t="s">
        <v>785</v>
      </c>
      <c r="H328" s="593">
        <v>12</v>
      </c>
      <c r="I328" s="598">
        <v>7000</v>
      </c>
      <c r="J328" s="591"/>
      <c r="K328" s="595" t="s">
        <v>751</v>
      </c>
      <c r="L328" s="599">
        <v>0.33329999999999999</v>
      </c>
      <c r="M328" s="599">
        <v>0.33329999999999999</v>
      </c>
      <c r="N328" s="599">
        <v>0.33329999999999999</v>
      </c>
      <c r="O328" s="596">
        <v>0.99990000000000001</v>
      </c>
      <c r="P328" s="591"/>
    </row>
    <row r="329" spans="1:16" ht="226.95" customHeight="1" x14ac:dyDescent="0.3">
      <c r="A329" s="872"/>
      <c r="B329" s="869"/>
      <c r="C329" s="603" t="s">
        <v>781</v>
      </c>
      <c r="D329" s="595" t="s">
        <v>786</v>
      </c>
      <c r="E329" s="595" t="s">
        <v>787</v>
      </c>
      <c r="F329" s="595" t="s">
        <v>788</v>
      </c>
      <c r="G329" s="595" t="s">
        <v>789</v>
      </c>
      <c r="H329" s="593">
        <v>12</v>
      </c>
      <c r="I329" s="598">
        <v>15000</v>
      </c>
      <c r="J329" s="591"/>
      <c r="K329" s="595" t="s">
        <v>751</v>
      </c>
      <c r="L329" s="599">
        <v>0.33329999999999999</v>
      </c>
      <c r="M329" s="599">
        <v>0.33329999999999999</v>
      </c>
      <c r="N329" s="599">
        <v>0.33329999999999999</v>
      </c>
      <c r="O329" s="596">
        <v>0.99990000000000001</v>
      </c>
      <c r="P329" s="591"/>
    </row>
    <row r="330" spans="1:16" ht="22.2" customHeight="1" x14ac:dyDescent="0.3">
      <c r="A330" s="872"/>
      <c r="B330" s="591"/>
      <c r="C330" s="592"/>
      <c r="D330" s="593" t="s">
        <v>790</v>
      </c>
      <c r="E330" s="593"/>
      <c r="F330" s="593"/>
      <c r="G330" s="593"/>
      <c r="H330" s="593">
        <v>12</v>
      </c>
      <c r="I330" s="594">
        <f>SUM(I331:I334)</f>
        <v>1020</v>
      </c>
      <c r="J330" s="591"/>
      <c r="K330" s="595"/>
      <c r="L330" s="599"/>
      <c r="M330" s="599"/>
      <c r="N330" s="599"/>
      <c r="O330" s="596"/>
      <c r="P330" s="591"/>
    </row>
    <row r="331" spans="1:16" ht="30.6" x14ac:dyDescent="0.3">
      <c r="A331" s="872"/>
      <c r="B331" s="591"/>
      <c r="C331" s="592"/>
      <c r="D331" s="595" t="s">
        <v>432</v>
      </c>
      <c r="E331" s="868" t="s">
        <v>791</v>
      </c>
      <c r="F331" s="868" t="s">
        <v>792</v>
      </c>
      <c r="G331" s="595" t="s">
        <v>793</v>
      </c>
      <c r="H331" s="593">
        <v>12</v>
      </c>
      <c r="I331" s="598">
        <v>10</v>
      </c>
      <c r="J331" s="591"/>
      <c r="K331" s="595" t="s">
        <v>751</v>
      </c>
      <c r="L331" s="599">
        <v>0.33329999999999999</v>
      </c>
      <c r="M331" s="599">
        <v>0.33329999999999999</v>
      </c>
      <c r="N331" s="599">
        <v>0.33329999999999999</v>
      </c>
      <c r="O331" s="596">
        <v>0.99990000000000001</v>
      </c>
      <c r="P331" s="591"/>
    </row>
    <row r="332" spans="1:16" ht="30.6" x14ac:dyDescent="0.3">
      <c r="A332" s="872"/>
      <c r="B332" s="591"/>
      <c r="C332" s="592"/>
      <c r="D332" s="595" t="s">
        <v>739</v>
      </c>
      <c r="E332" s="868"/>
      <c r="F332" s="868"/>
      <c r="G332" s="595" t="s">
        <v>793</v>
      </c>
      <c r="H332" s="593">
        <v>12</v>
      </c>
      <c r="I332" s="598">
        <v>10</v>
      </c>
      <c r="J332" s="591"/>
      <c r="K332" s="595" t="s">
        <v>751</v>
      </c>
      <c r="L332" s="599">
        <v>0.33329999999999999</v>
      </c>
      <c r="M332" s="599">
        <v>0.33329999999999999</v>
      </c>
      <c r="N332" s="599">
        <v>0.33329999999999999</v>
      </c>
      <c r="O332" s="596">
        <v>0.99990000000000001</v>
      </c>
      <c r="P332" s="591"/>
    </row>
    <row r="333" spans="1:16" ht="30.6" x14ac:dyDescent="0.3">
      <c r="A333" s="872"/>
      <c r="B333" s="591"/>
      <c r="C333" s="592"/>
      <c r="D333" s="595" t="s">
        <v>794</v>
      </c>
      <c r="E333" s="868"/>
      <c r="F333" s="868"/>
      <c r="G333" s="595" t="s">
        <v>795</v>
      </c>
      <c r="H333" s="593">
        <v>12</v>
      </c>
      <c r="I333" s="598">
        <v>500</v>
      </c>
      <c r="J333" s="591"/>
      <c r="K333" s="595" t="s">
        <v>751</v>
      </c>
      <c r="L333" s="599">
        <v>0.33329999999999999</v>
      </c>
      <c r="M333" s="599">
        <v>0.33329999999999999</v>
      </c>
      <c r="N333" s="599">
        <v>0.33329999999999999</v>
      </c>
      <c r="O333" s="596">
        <v>0.99990000000000001</v>
      </c>
      <c r="P333" s="591"/>
    </row>
    <row r="334" spans="1:16" ht="30.6" x14ac:dyDescent="0.3">
      <c r="A334" s="872"/>
      <c r="B334" s="591"/>
      <c r="C334" s="592"/>
      <c r="D334" s="595" t="s">
        <v>740</v>
      </c>
      <c r="E334" s="868"/>
      <c r="F334" s="868"/>
      <c r="G334" s="595" t="s">
        <v>796</v>
      </c>
      <c r="H334" s="593">
        <v>12</v>
      </c>
      <c r="I334" s="598">
        <v>500</v>
      </c>
      <c r="J334" s="591"/>
      <c r="K334" s="595" t="s">
        <v>751</v>
      </c>
      <c r="L334" s="599">
        <v>0.33329999999999999</v>
      </c>
      <c r="M334" s="599">
        <v>0.33329999999999999</v>
      </c>
      <c r="N334" s="599">
        <v>0.33329999999999999</v>
      </c>
      <c r="O334" s="596">
        <v>0.99990000000000001</v>
      </c>
      <c r="P334" s="591"/>
    </row>
    <row r="335" spans="1:16" x14ac:dyDescent="0.3">
      <c r="A335" s="872"/>
      <c r="B335" s="591"/>
      <c r="C335" s="592"/>
      <c r="D335" s="593" t="s">
        <v>797</v>
      </c>
      <c r="E335" s="593"/>
      <c r="F335" s="593"/>
      <c r="G335" s="593"/>
      <c r="H335" s="593">
        <v>12</v>
      </c>
      <c r="I335" s="594">
        <f>SUM(I336)</f>
        <v>20000</v>
      </c>
      <c r="J335" s="591"/>
      <c r="K335" s="595"/>
      <c r="L335" s="599"/>
      <c r="M335" s="599"/>
      <c r="N335" s="599"/>
      <c r="O335" s="596"/>
      <c r="P335" s="591"/>
    </row>
    <row r="336" spans="1:16" ht="61.2" x14ac:dyDescent="0.3">
      <c r="A336" s="872"/>
      <c r="B336" s="869" t="s">
        <v>798</v>
      </c>
      <c r="C336" s="603" t="s">
        <v>755</v>
      </c>
      <c r="D336" s="595" t="s">
        <v>799</v>
      </c>
      <c r="E336" s="595" t="s">
        <v>800</v>
      </c>
      <c r="F336" s="595" t="s">
        <v>801</v>
      </c>
      <c r="G336" s="595" t="s">
        <v>802</v>
      </c>
      <c r="H336" s="593">
        <v>12</v>
      </c>
      <c r="I336" s="598">
        <v>20000</v>
      </c>
      <c r="J336" s="591"/>
      <c r="K336" s="595" t="s">
        <v>751</v>
      </c>
      <c r="L336" s="599">
        <v>0.33329999999999999</v>
      </c>
      <c r="M336" s="599">
        <v>0.33329999999999999</v>
      </c>
      <c r="N336" s="599">
        <v>0.33329999999999999</v>
      </c>
      <c r="O336" s="596">
        <v>0.99990000000000001</v>
      </c>
      <c r="P336" s="591"/>
    </row>
    <row r="337" spans="1:16" ht="30.6" x14ac:dyDescent="0.3">
      <c r="A337" s="872"/>
      <c r="B337" s="869"/>
      <c r="C337" s="592"/>
      <c r="D337" s="593" t="s">
        <v>803</v>
      </c>
      <c r="E337" s="593"/>
      <c r="F337" s="593"/>
      <c r="G337" s="593"/>
      <c r="H337" s="593">
        <v>12</v>
      </c>
      <c r="I337" s="594">
        <f>SUM(I338:I339)</f>
        <v>5050</v>
      </c>
      <c r="J337" s="591"/>
      <c r="K337" s="595" t="s">
        <v>751</v>
      </c>
      <c r="L337" s="599"/>
      <c r="M337" s="599"/>
      <c r="N337" s="599"/>
      <c r="O337" s="596"/>
      <c r="P337" s="591"/>
    </row>
    <row r="338" spans="1:16" ht="40.799999999999997" x14ac:dyDescent="0.3">
      <c r="A338" s="872"/>
      <c r="B338" s="869"/>
      <c r="C338" s="592"/>
      <c r="D338" s="595" t="s">
        <v>804</v>
      </c>
      <c r="E338" s="595" t="s">
        <v>805</v>
      </c>
      <c r="F338" s="595" t="s">
        <v>806</v>
      </c>
      <c r="G338" s="595" t="s">
        <v>807</v>
      </c>
      <c r="H338" s="593">
        <v>12</v>
      </c>
      <c r="I338" s="598">
        <v>50</v>
      </c>
      <c r="J338" s="591"/>
      <c r="K338" s="595" t="s">
        <v>751</v>
      </c>
      <c r="L338" s="599">
        <v>0.33329999999999999</v>
      </c>
      <c r="M338" s="599">
        <v>0.33329999999999999</v>
      </c>
      <c r="N338" s="599">
        <v>0.33329999999999999</v>
      </c>
      <c r="O338" s="596">
        <v>0.99990000000000001</v>
      </c>
      <c r="P338" s="591"/>
    </row>
    <row r="339" spans="1:16" ht="51" x14ac:dyDescent="0.3">
      <c r="A339" s="872"/>
      <c r="B339" s="869"/>
      <c r="C339" s="603" t="s">
        <v>755</v>
      </c>
      <c r="D339" s="595" t="s">
        <v>808</v>
      </c>
      <c r="E339" s="595" t="s">
        <v>809</v>
      </c>
      <c r="F339" s="595" t="s">
        <v>810</v>
      </c>
      <c r="G339" s="595" t="s">
        <v>811</v>
      </c>
      <c r="H339" s="593">
        <v>12</v>
      </c>
      <c r="I339" s="598">
        <v>5000</v>
      </c>
      <c r="J339" s="591"/>
      <c r="K339" s="595" t="s">
        <v>751</v>
      </c>
      <c r="L339" s="599">
        <v>0.33329999999999999</v>
      </c>
      <c r="M339" s="599">
        <v>0.33329999999999999</v>
      </c>
      <c r="N339" s="599">
        <v>0.33329999999999999</v>
      </c>
      <c r="O339" s="596">
        <v>0.99990000000000001</v>
      </c>
      <c r="P339" s="591"/>
    </row>
    <row r="340" spans="1:16" ht="20.399999999999999" x14ac:dyDescent="0.3">
      <c r="A340" s="872"/>
      <c r="B340" s="591"/>
      <c r="C340" s="592"/>
      <c r="D340" s="593" t="s">
        <v>812</v>
      </c>
      <c r="E340" s="593"/>
      <c r="F340" s="593"/>
      <c r="G340" s="593"/>
      <c r="H340" s="593">
        <v>12</v>
      </c>
      <c r="I340" s="594">
        <f>SUM(I341:I343)</f>
        <v>85000</v>
      </c>
      <c r="J340" s="591"/>
      <c r="K340" s="595"/>
      <c r="L340" s="599"/>
      <c r="M340" s="599"/>
      <c r="N340" s="599"/>
      <c r="O340" s="596"/>
      <c r="P340" s="591"/>
    </row>
    <row r="341" spans="1:16" ht="112.2" x14ac:dyDescent="0.3">
      <c r="A341" s="872"/>
      <c r="B341" s="603" t="s">
        <v>813</v>
      </c>
      <c r="C341" s="603" t="s">
        <v>814</v>
      </c>
      <c r="D341" s="595" t="s">
        <v>815</v>
      </c>
      <c r="E341" s="595" t="s">
        <v>816</v>
      </c>
      <c r="F341" s="595" t="s">
        <v>817</v>
      </c>
      <c r="G341" s="595" t="s">
        <v>818</v>
      </c>
      <c r="H341" s="593">
        <v>12</v>
      </c>
      <c r="I341" s="598">
        <v>30000</v>
      </c>
      <c r="J341" s="591"/>
      <c r="K341" s="595" t="s">
        <v>751</v>
      </c>
      <c r="L341" s="599">
        <v>0.33329999999999999</v>
      </c>
      <c r="M341" s="599">
        <v>0.33329999999999999</v>
      </c>
      <c r="N341" s="599">
        <v>0.33329999999999999</v>
      </c>
      <c r="O341" s="596">
        <v>0.99990000000000001</v>
      </c>
      <c r="P341" s="591"/>
    </row>
    <row r="342" spans="1:16" ht="51" x14ac:dyDescent="0.3">
      <c r="A342" s="872"/>
      <c r="B342" s="869" t="s">
        <v>754</v>
      </c>
      <c r="C342" s="603" t="s">
        <v>819</v>
      </c>
      <c r="D342" s="595" t="s">
        <v>820</v>
      </c>
      <c r="E342" s="595" t="s">
        <v>821</v>
      </c>
      <c r="F342" s="595" t="s">
        <v>822</v>
      </c>
      <c r="G342" s="595" t="s">
        <v>818</v>
      </c>
      <c r="H342" s="593">
        <v>12</v>
      </c>
      <c r="I342" s="598">
        <v>50000</v>
      </c>
      <c r="J342" s="591"/>
      <c r="K342" s="595" t="s">
        <v>751</v>
      </c>
      <c r="L342" s="599">
        <v>0.5</v>
      </c>
      <c r="M342" s="599">
        <v>0.5</v>
      </c>
      <c r="N342" s="599">
        <v>0</v>
      </c>
      <c r="O342" s="596">
        <v>1</v>
      </c>
      <c r="P342" s="591"/>
    </row>
    <row r="343" spans="1:16" ht="51" x14ac:dyDescent="0.3">
      <c r="A343" s="872"/>
      <c r="B343" s="869"/>
      <c r="C343" s="603" t="s">
        <v>823</v>
      </c>
      <c r="D343" s="595" t="s">
        <v>824</v>
      </c>
      <c r="E343" s="595" t="s">
        <v>825</v>
      </c>
      <c r="F343" s="595" t="s">
        <v>826</v>
      </c>
      <c r="G343" s="595" t="s">
        <v>827</v>
      </c>
      <c r="H343" s="593">
        <v>12</v>
      </c>
      <c r="I343" s="598">
        <v>5000</v>
      </c>
      <c r="J343" s="591"/>
      <c r="K343" s="595" t="s">
        <v>751</v>
      </c>
      <c r="L343" s="599">
        <v>0.1</v>
      </c>
      <c r="M343" s="599">
        <v>0.5</v>
      </c>
      <c r="N343" s="599">
        <v>0.4</v>
      </c>
      <c r="O343" s="596">
        <v>1</v>
      </c>
      <c r="P343" s="591"/>
    </row>
    <row r="344" spans="1:16" ht="22.2" customHeight="1" x14ac:dyDescent="0.3">
      <c r="A344" s="872"/>
      <c r="B344" s="591"/>
      <c r="C344" s="592"/>
      <c r="D344" s="593" t="s">
        <v>828</v>
      </c>
      <c r="E344" s="593"/>
      <c r="F344" s="593"/>
      <c r="G344" s="593"/>
      <c r="H344" s="593">
        <v>12</v>
      </c>
      <c r="I344" s="594">
        <f>SUM(I345:I353)</f>
        <v>295000</v>
      </c>
      <c r="J344" s="591"/>
      <c r="K344" s="595"/>
      <c r="L344" s="599"/>
      <c r="M344" s="599"/>
      <c r="N344" s="599"/>
      <c r="O344" s="596"/>
      <c r="P344" s="591"/>
    </row>
    <row r="345" spans="1:16" ht="40.799999999999997" x14ac:dyDescent="0.3">
      <c r="A345" s="872"/>
      <c r="B345" s="591"/>
      <c r="C345" s="592"/>
      <c r="D345" s="595" t="s">
        <v>829</v>
      </c>
      <c r="E345" s="595" t="s">
        <v>830</v>
      </c>
      <c r="F345" s="595" t="s">
        <v>831</v>
      </c>
      <c r="G345" s="595" t="s">
        <v>832</v>
      </c>
      <c r="H345" s="593">
        <v>12</v>
      </c>
      <c r="I345" s="598">
        <v>30000</v>
      </c>
      <c r="J345" s="591"/>
      <c r="K345" s="595" t="s">
        <v>751</v>
      </c>
      <c r="L345" s="599">
        <v>0.33329999999999999</v>
      </c>
      <c r="M345" s="599">
        <v>0.33329999999999999</v>
      </c>
      <c r="N345" s="599">
        <v>0.33329999999999999</v>
      </c>
      <c r="O345" s="596">
        <v>0.99990000000000001</v>
      </c>
      <c r="P345" s="591"/>
    </row>
    <row r="346" spans="1:16" ht="81.599999999999994" x14ac:dyDescent="0.3">
      <c r="A346" s="872"/>
      <c r="B346" s="869" t="s">
        <v>833</v>
      </c>
      <c r="C346" s="603" t="s">
        <v>755</v>
      </c>
      <c r="D346" s="595" t="s">
        <v>834</v>
      </c>
      <c r="E346" s="595" t="s">
        <v>835</v>
      </c>
      <c r="F346" s="595" t="s">
        <v>836</v>
      </c>
      <c r="G346" s="595" t="s">
        <v>837</v>
      </c>
      <c r="H346" s="593">
        <v>12</v>
      </c>
      <c r="I346" s="598">
        <v>90000</v>
      </c>
      <c r="J346" s="591"/>
      <c r="K346" s="595" t="s">
        <v>751</v>
      </c>
      <c r="L346" s="599">
        <v>0.33329999999999999</v>
      </c>
      <c r="M346" s="599">
        <v>0.33329999999999999</v>
      </c>
      <c r="N346" s="599">
        <v>0.33329999999999999</v>
      </c>
      <c r="O346" s="596">
        <v>0.99990000000000001</v>
      </c>
      <c r="P346" s="591"/>
    </row>
    <row r="347" spans="1:16" ht="51" x14ac:dyDescent="0.3">
      <c r="A347" s="872"/>
      <c r="B347" s="869"/>
      <c r="C347" s="603" t="s">
        <v>755</v>
      </c>
      <c r="D347" s="595" t="s">
        <v>622</v>
      </c>
      <c r="E347" s="595" t="s">
        <v>838</v>
      </c>
      <c r="F347" s="595" t="s">
        <v>839</v>
      </c>
      <c r="G347" s="595" t="s">
        <v>840</v>
      </c>
      <c r="H347" s="593">
        <v>12</v>
      </c>
      <c r="I347" s="598">
        <v>5000</v>
      </c>
      <c r="J347" s="591"/>
      <c r="K347" s="595" t="s">
        <v>751</v>
      </c>
      <c r="L347" s="599">
        <v>0.7</v>
      </c>
      <c r="M347" s="599">
        <v>0.2</v>
      </c>
      <c r="N347" s="599">
        <v>0.1</v>
      </c>
      <c r="O347" s="596">
        <v>0.99999999999999989</v>
      </c>
      <c r="P347" s="591"/>
    </row>
    <row r="348" spans="1:16" ht="51" x14ac:dyDescent="0.3">
      <c r="A348" s="872"/>
      <c r="B348" s="869"/>
      <c r="C348" s="603" t="s">
        <v>755</v>
      </c>
      <c r="D348" s="595" t="s">
        <v>686</v>
      </c>
      <c r="E348" s="595" t="s">
        <v>841</v>
      </c>
      <c r="F348" s="595" t="s">
        <v>842</v>
      </c>
      <c r="G348" s="595" t="s">
        <v>843</v>
      </c>
      <c r="H348" s="593">
        <v>12</v>
      </c>
      <c r="I348" s="598">
        <v>20000</v>
      </c>
      <c r="J348" s="591"/>
      <c r="K348" s="595" t="s">
        <v>751</v>
      </c>
      <c r="L348" s="599">
        <v>0.7</v>
      </c>
      <c r="M348" s="599">
        <v>0.1</v>
      </c>
      <c r="N348" s="599">
        <v>0.2</v>
      </c>
      <c r="O348" s="596">
        <v>1</v>
      </c>
      <c r="P348" s="591"/>
    </row>
    <row r="349" spans="1:16" ht="51" x14ac:dyDescent="0.3">
      <c r="A349" s="872"/>
      <c r="B349" s="869"/>
      <c r="C349" s="603" t="s">
        <v>755</v>
      </c>
      <c r="D349" s="595" t="s">
        <v>844</v>
      </c>
      <c r="E349" s="595" t="s">
        <v>845</v>
      </c>
      <c r="F349" s="595" t="s">
        <v>846</v>
      </c>
      <c r="G349" s="595" t="s">
        <v>847</v>
      </c>
      <c r="H349" s="593">
        <v>12</v>
      </c>
      <c r="I349" s="598">
        <v>0</v>
      </c>
      <c r="J349" s="591"/>
      <c r="K349" s="595" t="s">
        <v>751</v>
      </c>
      <c r="L349" s="599">
        <v>0.7</v>
      </c>
      <c r="M349" s="599">
        <v>0.2</v>
      </c>
      <c r="N349" s="599">
        <v>0.1</v>
      </c>
      <c r="O349" s="596">
        <v>0.99999999999999989</v>
      </c>
      <c r="P349" s="591"/>
    </row>
    <row r="350" spans="1:16" ht="40.799999999999997" x14ac:dyDescent="0.3">
      <c r="A350" s="872"/>
      <c r="B350" s="869"/>
      <c r="C350" s="603" t="s">
        <v>848</v>
      </c>
      <c r="D350" s="595" t="s">
        <v>849</v>
      </c>
      <c r="E350" s="595" t="s">
        <v>850</v>
      </c>
      <c r="F350" s="595" t="s">
        <v>851</v>
      </c>
      <c r="G350" s="595" t="s">
        <v>852</v>
      </c>
      <c r="H350" s="593">
        <v>12</v>
      </c>
      <c r="I350" s="598">
        <v>15000</v>
      </c>
      <c r="J350" s="591"/>
      <c r="K350" s="595" t="s">
        <v>751</v>
      </c>
      <c r="L350" s="599">
        <v>0.5</v>
      </c>
      <c r="M350" s="599">
        <v>0.2</v>
      </c>
      <c r="N350" s="599">
        <v>0.3</v>
      </c>
      <c r="O350" s="596">
        <v>1</v>
      </c>
      <c r="P350" s="591"/>
    </row>
    <row r="351" spans="1:16" ht="102" x14ac:dyDescent="0.3">
      <c r="A351" s="872"/>
      <c r="B351" s="869"/>
      <c r="C351" s="603" t="s">
        <v>755</v>
      </c>
      <c r="D351" s="595" t="s">
        <v>692</v>
      </c>
      <c r="E351" s="595" t="s">
        <v>853</v>
      </c>
      <c r="F351" s="595" t="s">
        <v>854</v>
      </c>
      <c r="G351" s="595" t="s">
        <v>855</v>
      </c>
      <c r="H351" s="593">
        <v>12</v>
      </c>
      <c r="I351" s="598">
        <v>80000</v>
      </c>
      <c r="J351" s="591"/>
      <c r="K351" s="595" t="s">
        <v>751</v>
      </c>
      <c r="L351" s="599">
        <v>0.33329999999999999</v>
      </c>
      <c r="M351" s="599">
        <v>0.33329999999999999</v>
      </c>
      <c r="N351" s="599">
        <v>0.33329999999999999</v>
      </c>
      <c r="O351" s="596">
        <v>0.99990000000000001</v>
      </c>
      <c r="P351" s="591"/>
    </row>
    <row r="352" spans="1:16" ht="61.2" x14ac:dyDescent="0.3">
      <c r="A352" s="872"/>
      <c r="B352" s="869"/>
      <c r="C352" s="603" t="s">
        <v>819</v>
      </c>
      <c r="D352" s="595" t="s">
        <v>856</v>
      </c>
      <c r="E352" s="595" t="s">
        <v>857</v>
      </c>
      <c r="F352" s="595" t="s">
        <v>858</v>
      </c>
      <c r="G352" s="595" t="s">
        <v>859</v>
      </c>
      <c r="H352" s="593">
        <v>12</v>
      </c>
      <c r="I352" s="598">
        <v>15000</v>
      </c>
      <c r="J352" s="591"/>
      <c r="K352" s="595" t="s">
        <v>751</v>
      </c>
      <c r="L352" s="599">
        <v>0.3</v>
      </c>
      <c r="M352" s="599">
        <v>0.3</v>
      </c>
      <c r="N352" s="599">
        <v>0.4</v>
      </c>
      <c r="O352" s="596">
        <v>1</v>
      </c>
      <c r="P352" s="591"/>
    </row>
    <row r="353" spans="1:16" ht="61.2" x14ac:dyDescent="0.3">
      <c r="A353" s="872"/>
      <c r="B353" s="869"/>
      <c r="C353" s="603" t="s">
        <v>819</v>
      </c>
      <c r="D353" s="595" t="s">
        <v>860</v>
      </c>
      <c r="E353" s="595" t="s">
        <v>861</v>
      </c>
      <c r="F353" s="595" t="s">
        <v>862</v>
      </c>
      <c r="G353" s="595" t="s">
        <v>863</v>
      </c>
      <c r="H353" s="593">
        <v>12</v>
      </c>
      <c r="I353" s="598">
        <v>40000</v>
      </c>
      <c r="J353" s="591"/>
      <c r="K353" s="595" t="s">
        <v>751</v>
      </c>
      <c r="L353" s="599">
        <v>0.45</v>
      </c>
      <c r="M353" s="599">
        <v>0.45</v>
      </c>
      <c r="N353" s="599">
        <v>0.1</v>
      </c>
      <c r="O353" s="596">
        <v>1</v>
      </c>
      <c r="P353" s="591"/>
    </row>
    <row r="354" spans="1:16" x14ac:dyDescent="0.3">
      <c r="A354" s="872"/>
      <c r="B354" s="591"/>
      <c r="C354" s="592"/>
      <c r="D354" s="593" t="s">
        <v>864</v>
      </c>
      <c r="E354" s="593"/>
      <c r="F354" s="593"/>
      <c r="G354" s="593"/>
      <c r="H354" s="593">
        <v>12</v>
      </c>
      <c r="I354" s="594">
        <f>SUM(I355:I356)</f>
        <v>150000</v>
      </c>
      <c r="J354" s="591"/>
      <c r="K354" s="595"/>
      <c r="L354" s="599"/>
      <c r="M354" s="599"/>
      <c r="N354" s="599"/>
      <c r="O354" s="596"/>
      <c r="P354" s="591"/>
    </row>
    <row r="355" spans="1:16" ht="51" x14ac:dyDescent="0.3">
      <c r="A355" s="872"/>
      <c r="B355" s="869" t="s">
        <v>798</v>
      </c>
      <c r="C355" s="603" t="s">
        <v>755</v>
      </c>
      <c r="D355" s="595" t="s">
        <v>865</v>
      </c>
      <c r="E355" s="595" t="s">
        <v>866</v>
      </c>
      <c r="F355" s="595" t="s">
        <v>867</v>
      </c>
      <c r="G355" s="595" t="s">
        <v>868</v>
      </c>
      <c r="H355" s="593">
        <v>12</v>
      </c>
      <c r="I355" s="598">
        <v>50000</v>
      </c>
      <c r="J355" s="591"/>
      <c r="K355" s="595" t="s">
        <v>751</v>
      </c>
      <c r="L355" s="599">
        <v>0.9</v>
      </c>
      <c r="M355" s="599">
        <v>0.1</v>
      </c>
      <c r="N355" s="599">
        <v>0</v>
      </c>
      <c r="O355" s="596">
        <v>1</v>
      </c>
      <c r="P355" s="591"/>
    </row>
    <row r="356" spans="1:16" ht="51" x14ac:dyDescent="0.3">
      <c r="A356" s="872"/>
      <c r="B356" s="869"/>
      <c r="C356" s="603" t="s">
        <v>755</v>
      </c>
      <c r="D356" s="595" t="s">
        <v>869</v>
      </c>
      <c r="E356" s="595" t="s">
        <v>870</v>
      </c>
      <c r="F356" s="595" t="s">
        <v>871</v>
      </c>
      <c r="G356" s="595" t="s">
        <v>868</v>
      </c>
      <c r="H356" s="593">
        <v>12</v>
      </c>
      <c r="I356" s="598">
        <v>100000</v>
      </c>
      <c r="J356" s="591"/>
      <c r="K356" s="595" t="s">
        <v>751</v>
      </c>
      <c r="L356" s="599">
        <v>0.1</v>
      </c>
      <c r="M356" s="599">
        <v>0.7</v>
      </c>
      <c r="N356" s="599">
        <v>0.2</v>
      </c>
      <c r="O356" s="596">
        <v>1</v>
      </c>
      <c r="P356" s="591"/>
    </row>
    <row r="357" spans="1:16" x14ac:dyDescent="0.3">
      <c r="A357" s="872"/>
      <c r="B357" s="591"/>
      <c r="C357" s="592"/>
      <c r="D357" s="593" t="s">
        <v>872</v>
      </c>
      <c r="E357" s="593"/>
      <c r="F357" s="593"/>
      <c r="G357" s="593"/>
      <c r="H357" s="593">
        <v>12</v>
      </c>
      <c r="I357" s="594">
        <f>SUM(I358:I362)</f>
        <v>75000</v>
      </c>
      <c r="J357" s="591"/>
      <c r="K357" s="595"/>
      <c r="L357" s="599"/>
      <c r="M357" s="599"/>
      <c r="N357" s="599"/>
      <c r="O357" s="596"/>
      <c r="P357" s="591"/>
    </row>
    <row r="358" spans="1:16" ht="158.4" customHeight="1" x14ac:dyDescent="0.3">
      <c r="A358" s="872"/>
      <c r="B358" s="603" t="s">
        <v>813</v>
      </c>
      <c r="C358" s="603" t="s">
        <v>781</v>
      </c>
      <c r="D358" s="595" t="s">
        <v>627</v>
      </c>
      <c r="E358" s="595" t="s">
        <v>873</v>
      </c>
      <c r="F358" s="595" t="s">
        <v>874</v>
      </c>
      <c r="G358" s="595" t="s">
        <v>875</v>
      </c>
      <c r="H358" s="593">
        <v>12</v>
      </c>
      <c r="I358" s="598">
        <v>2000</v>
      </c>
      <c r="J358" s="591"/>
      <c r="K358" s="595" t="s">
        <v>751</v>
      </c>
      <c r="L358" s="599">
        <v>0.7</v>
      </c>
      <c r="M358" s="599">
        <v>0.3</v>
      </c>
      <c r="N358" s="599">
        <v>0</v>
      </c>
      <c r="O358" s="596">
        <v>1</v>
      </c>
      <c r="P358" s="591"/>
    </row>
    <row r="359" spans="1:16" ht="156" customHeight="1" x14ac:dyDescent="0.3">
      <c r="A359" s="872"/>
      <c r="B359" s="603" t="s">
        <v>798</v>
      </c>
      <c r="C359" s="603" t="s">
        <v>755</v>
      </c>
      <c r="D359" s="595" t="s">
        <v>750</v>
      </c>
      <c r="E359" s="595" t="s">
        <v>876</v>
      </c>
      <c r="F359" s="595" t="s">
        <v>877</v>
      </c>
      <c r="G359" s="595" t="s">
        <v>878</v>
      </c>
      <c r="H359" s="593">
        <v>12</v>
      </c>
      <c r="I359" s="598">
        <v>35000</v>
      </c>
      <c r="J359" s="591"/>
      <c r="K359" s="595"/>
      <c r="L359" s="599">
        <v>0.7</v>
      </c>
      <c r="M359" s="599">
        <v>0.3</v>
      </c>
      <c r="N359" s="599">
        <v>0</v>
      </c>
      <c r="O359" s="596">
        <v>1</v>
      </c>
      <c r="P359" s="591"/>
    </row>
    <row r="360" spans="1:16" ht="102" x14ac:dyDescent="0.3">
      <c r="A360" s="872"/>
      <c r="B360" s="603" t="s">
        <v>798</v>
      </c>
      <c r="C360" s="603" t="s">
        <v>755</v>
      </c>
      <c r="D360" s="595" t="s">
        <v>844</v>
      </c>
      <c r="E360" s="595" t="s">
        <v>879</v>
      </c>
      <c r="F360" s="595" t="s">
        <v>880</v>
      </c>
      <c r="G360" s="595" t="s">
        <v>881</v>
      </c>
      <c r="H360" s="593">
        <v>12</v>
      </c>
      <c r="I360" s="598">
        <v>20000</v>
      </c>
      <c r="J360" s="591"/>
      <c r="K360" s="595"/>
      <c r="L360" s="599">
        <v>0.4</v>
      </c>
      <c r="M360" s="599">
        <v>0.4</v>
      </c>
      <c r="N360" s="599">
        <v>0.2</v>
      </c>
      <c r="O360" s="596">
        <v>1</v>
      </c>
      <c r="P360" s="591"/>
    </row>
    <row r="361" spans="1:16" x14ac:dyDescent="0.3">
      <c r="A361" s="872"/>
      <c r="B361" s="603"/>
      <c r="C361" s="603"/>
      <c r="D361" s="595"/>
      <c r="E361" s="595" t="s">
        <v>882</v>
      </c>
      <c r="F361" s="595" t="s">
        <v>883</v>
      </c>
      <c r="G361" s="595"/>
      <c r="H361" s="593"/>
      <c r="I361" s="598">
        <v>15000</v>
      </c>
      <c r="J361" s="591"/>
      <c r="K361" s="595"/>
      <c r="L361" s="599"/>
      <c r="M361" s="599"/>
      <c r="N361" s="599"/>
      <c r="O361" s="596"/>
      <c r="P361" s="591"/>
    </row>
    <row r="362" spans="1:16" ht="161.4" customHeight="1" x14ac:dyDescent="0.3">
      <c r="A362" s="872"/>
      <c r="B362" s="603" t="s">
        <v>813</v>
      </c>
      <c r="C362" s="603" t="s">
        <v>814</v>
      </c>
      <c r="D362" s="595" t="s">
        <v>631</v>
      </c>
      <c r="E362" s="595" t="s">
        <v>884</v>
      </c>
      <c r="F362" s="595" t="s">
        <v>885</v>
      </c>
      <c r="G362" s="595" t="s">
        <v>886</v>
      </c>
      <c r="H362" s="593">
        <v>12</v>
      </c>
      <c r="I362" s="598">
        <v>3000</v>
      </c>
      <c r="J362" s="591"/>
      <c r="K362" s="595" t="s">
        <v>751</v>
      </c>
      <c r="L362" s="599">
        <v>0.1</v>
      </c>
      <c r="M362" s="599">
        <v>0.5</v>
      </c>
      <c r="N362" s="599">
        <v>0.4</v>
      </c>
      <c r="O362" s="596">
        <v>1</v>
      </c>
      <c r="P362" s="591"/>
    </row>
    <row r="363" spans="1:16" x14ac:dyDescent="0.3">
      <c r="A363" s="872"/>
      <c r="B363" s="591"/>
      <c r="C363" s="592"/>
      <c r="D363" s="593" t="s">
        <v>887</v>
      </c>
      <c r="E363" s="593"/>
      <c r="F363" s="593"/>
      <c r="G363" s="593"/>
      <c r="H363" s="593">
        <v>12</v>
      </c>
      <c r="I363" s="594">
        <f>+I364</f>
        <v>50000</v>
      </c>
      <c r="J363" s="591"/>
      <c r="K363" s="595"/>
      <c r="L363" s="599"/>
      <c r="M363" s="599"/>
      <c r="N363" s="599"/>
      <c r="O363" s="596"/>
      <c r="P363" s="591"/>
    </row>
    <row r="364" spans="1:16" ht="150" customHeight="1" thickBot="1" x14ac:dyDescent="0.35">
      <c r="A364" s="873"/>
      <c r="B364" s="605" t="s">
        <v>798</v>
      </c>
      <c r="C364" s="605" t="s">
        <v>755</v>
      </c>
      <c r="D364" s="606" t="s">
        <v>888</v>
      </c>
      <c r="E364" s="606" t="s">
        <v>889</v>
      </c>
      <c r="F364" s="606" t="s">
        <v>890</v>
      </c>
      <c r="G364" s="606" t="s">
        <v>891</v>
      </c>
      <c r="H364" s="607">
        <v>12</v>
      </c>
      <c r="I364" s="608">
        <v>50000</v>
      </c>
      <c r="J364" s="604"/>
      <c r="K364" s="606" t="s">
        <v>751</v>
      </c>
      <c r="L364" s="609"/>
      <c r="M364" s="609">
        <v>0.5</v>
      </c>
      <c r="N364" s="609">
        <v>0.5</v>
      </c>
      <c r="O364" s="610">
        <v>1</v>
      </c>
      <c r="P364" s="604"/>
    </row>
    <row r="365" spans="1:16" ht="15" thickBot="1" x14ac:dyDescent="0.35">
      <c r="A365" s="611"/>
      <c r="B365" s="612"/>
      <c r="C365" s="612"/>
      <c r="D365" s="613" t="s">
        <v>131</v>
      </c>
      <c r="E365" s="613"/>
      <c r="F365" s="613"/>
      <c r="G365" s="613"/>
      <c r="H365" s="613"/>
      <c r="I365" s="614">
        <f>+I310+I313+I316+I321+I324+I327+I330+I335+I337+I340+I344+I354+I357+I363</f>
        <v>2702834.38</v>
      </c>
      <c r="J365" s="612"/>
      <c r="K365" s="615"/>
      <c r="L365" s="616"/>
      <c r="M365" s="616"/>
      <c r="N365" s="616"/>
      <c r="O365" s="617"/>
      <c r="P365" s="618"/>
    </row>
    <row r="366" spans="1:16" ht="23.4" thickBot="1" x14ac:dyDescent="0.35">
      <c r="A366" s="1220" t="s">
        <v>1029</v>
      </c>
      <c r="B366" s="1221"/>
      <c r="C366" s="1221"/>
      <c r="D366" s="1221"/>
      <c r="E366" s="1221"/>
      <c r="F366" s="1221"/>
      <c r="G366" s="1221"/>
      <c r="H366" s="1221"/>
      <c r="I366" s="1221"/>
      <c r="J366" s="1221"/>
      <c r="K366" s="1221"/>
      <c r="L366" s="1221"/>
      <c r="M366" s="1221"/>
      <c r="N366" s="1221"/>
      <c r="O366" s="1221"/>
      <c r="P366" s="1222"/>
    </row>
    <row r="367" spans="1:16" ht="20.399999999999999" x14ac:dyDescent="0.3">
      <c r="A367" s="874" t="s">
        <v>1021</v>
      </c>
      <c r="B367" s="877" t="s">
        <v>929</v>
      </c>
      <c r="C367" s="867" t="s">
        <v>22</v>
      </c>
      <c r="D367" s="619"/>
      <c r="E367" s="867" t="s">
        <v>23</v>
      </c>
      <c r="F367" s="620" t="s">
        <v>24</v>
      </c>
      <c r="G367" s="621" t="s">
        <v>25</v>
      </c>
      <c r="H367" s="622">
        <v>12</v>
      </c>
      <c r="I367" s="623">
        <v>123048</v>
      </c>
      <c r="J367" s="624"/>
      <c r="K367" s="622" t="s">
        <v>26</v>
      </c>
      <c r="L367" s="625">
        <v>0.33329999999999999</v>
      </c>
      <c r="M367" s="625">
        <v>0.33329999999999999</v>
      </c>
      <c r="N367" s="625">
        <v>0.33339999999999997</v>
      </c>
      <c r="O367" s="626">
        <v>1</v>
      </c>
      <c r="P367" s="627"/>
    </row>
    <row r="368" spans="1:16" ht="20.399999999999999" x14ac:dyDescent="0.3">
      <c r="A368" s="875"/>
      <c r="B368" s="878"/>
      <c r="C368" s="867"/>
      <c r="D368" s="619"/>
      <c r="E368" s="867"/>
      <c r="F368" s="620" t="s">
        <v>27</v>
      </c>
      <c r="G368" s="621" t="s">
        <v>28</v>
      </c>
      <c r="H368" s="622">
        <v>12</v>
      </c>
      <c r="I368" s="623">
        <v>40908.06</v>
      </c>
      <c r="J368" s="624"/>
      <c r="K368" s="622" t="s">
        <v>26</v>
      </c>
      <c r="L368" s="625">
        <v>0.33329999999999999</v>
      </c>
      <c r="M368" s="625">
        <v>0.33329999999999999</v>
      </c>
      <c r="N368" s="625">
        <v>0.33339999999999997</v>
      </c>
      <c r="O368" s="626">
        <v>1</v>
      </c>
      <c r="P368" s="627"/>
    </row>
    <row r="369" spans="1:16" ht="20.399999999999999" x14ac:dyDescent="0.3">
      <c r="A369" s="875"/>
      <c r="B369" s="878"/>
      <c r="C369" s="861" t="s">
        <v>29</v>
      </c>
      <c r="D369" s="619"/>
      <c r="E369" s="867"/>
      <c r="F369" s="620" t="s">
        <v>30</v>
      </c>
      <c r="G369" s="621" t="s">
        <v>31</v>
      </c>
      <c r="H369" s="622">
        <v>1</v>
      </c>
      <c r="I369" s="623">
        <v>13200</v>
      </c>
      <c r="J369" s="624"/>
      <c r="K369" s="622" t="s">
        <v>26</v>
      </c>
      <c r="L369" s="625">
        <v>0</v>
      </c>
      <c r="M369" s="625">
        <v>0</v>
      </c>
      <c r="N369" s="625">
        <v>1</v>
      </c>
      <c r="O369" s="626">
        <v>1</v>
      </c>
      <c r="P369" s="627"/>
    </row>
    <row r="370" spans="1:16" ht="20.399999999999999" x14ac:dyDescent="0.3">
      <c r="A370" s="875"/>
      <c r="B370" s="878"/>
      <c r="C370" s="861"/>
      <c r="D370" s="619"/>
      <c r="E370" s="867"/>
      <c r="F370" s="620" t="s">
        <v>32</v>
      </c>
      <c r="G370" s="621" t="s">
        <v>31</v>
      </c>
      <c r="H370" s="622">
        <v>1</v>
      </c>
      <c r="I370" s="623">
        <v>6300</v>
      </c>
      <c r="J370" s="624"/>
      <c r="K370" s="622" t="s">
        <v>26</v>
      </c>
      <c r="L370" s="625">
        <v>0</v>
      </c>
      <c r="M370" s="625">
        <v>1</v>
      </c>
      <c r="N370" s="625">
        <v>0</v>
      </c>
      <c r="O370" s="626">
        <v>1</v>
      </c>
      <c r="P370" s="627"/>
    </row>
    <row r="371" spans="1:16" ht="30.6" x14ac:dyDescent="0.3">
      <c r="A371" s="875"/>
      <c r="B371" s="878"/>
      <c r="C371" s="861" t="s">
        <v>33</v>
      </c>
      <c r="D371" s="880"/>
      <c r="E371" s="861" t="s">
        <v>34</v>
      </c>
      <c r="F371" s="620" t="s">
        <v>35</v>
      </c>
      <c r="G371" s="621" t="s">
        <v>36</v>
      </c>
      <c r="H371" s="622">
        <v>12</v>
      </c>
      <c r="I371" s="623">
        <v>8000</v>
      </c>
      <c r="J371" s="624"/>
      <c r="K371" s="628" t="s">
        <v>26</v>
      </c>
      <c r="L371" s="629">
        <v>0.33329999999999999</v>
      </c>
      <c r="M371" s="629">
        <v>0.33329999999999999</v>
      </c>
      <c r="N371" s="629">
        <v>0.33339999999999997</v>
      </c>
      <c r="O371" s="630">
        <v>1</v>
      </c>
      <c r="P371" s="627"/>
    </row>
    <row r="372" spans="1:16" ht="20.399999999999999" x14ac:dyDescent="0.3">
      <c r="A372" s="875"/>
      <c r="B372" s="878"/>
      <c r="C372" s="861"/>
      <c r="D372" s="880"/>
      <c r="E372" s="861"/>
      <c r="F372" s="620" t="s">
        <v>37</v>
      </c>
      <c r="G372" s="621" t="s">
        <v>38</v>
      </c>
      <c r="H372" s="622">
        <v>12</v>
      </c>
      <c r="I372" s="623">
        <v>72000</v>
      </c>
      <c r="J372" s="624"/>
      <c r="K372" s="628" t="s">
        <v>26</v>
      </c>
      <c r="L372" s="629">
        <v>0.33329999999999999</v>
      </c>
      <c r="M372" s="629">
        <v>0.33329999999999999</v>
      </c>
      <c r="N372" s="629">
        <v>0.33339999999999997</v>
      </c>
      <c r="O372" s="630">
        <v>1</v>
      </c>
      <c r="P372" s="627"/>
    </row>
    <row r="373" spans="1:16" ht="20.399999999999999" x14ac:dyDescent="0.3">
      <c r="A373" s="875"/>
      <c r="B373" s="878"/>
      <c r="C373" s="861"/>
      <c r="D373" s="880"/>
      <c r="E373" s="861"/>
      <c r="F373" s="620" t="s">
        <v>39</v>
      </c>
      <c r="G373" s="621" t="s">
        <v>40</v>
      </c>
      <c r="H373" s="622">
        <v>1</v>
      </c>
      <c r="I373" s="623">
        <v>2000</v>
      </c>
      <c r="J373" s="624"/>
      <c r="K373" s="628" t="s">
        <v>26</v>
      </c>
      <c r="L373" s="629">
        <v>0</v>
      </c>
      <c r="M373" s="629">
        <v>0.5</v>
      </c>
      <c r="N373" s="629">
        <v>0.5</v>
      </c>
      <c r="O373" s="630">
        <v>1</v>
      </c>
      <c r="P373" s="627"/>
    </row>
    <row r="374" spans="1:16" ht="20.399999999999999" x14ac:dyDescent="0.3">
      <c r="A374" s="875"/>
      <c r="B374" s="878"/>
      <c r="C374" s="861" t="s">
        <v>41</v>
      </c>
      <c r="D374" s="631"/>
      <c r="E374" s="861" t="s">
        <v>34</v>
      </c>
      <c r="F374" s="620" t="s">
        <v>42</v>
      </c>
      <c r="G374" s="621" t="s">
        <v>31</v>
      </c>
      <c r="H374" s="622">
        <v>12</v>
      </c>
      <c r="I374" s="623">
        <v>18630.36</v>
      </c>
      <c r="J374" s="624"/>
      <c r="K374" s="628" t="s">
        <v>26</v>
      </c>
      <c r="L374" s="629">
        <v>0.33329999999999999</v>
      </c>
      <c r="M374" s="629">
        <v>0.33329999999999999</v>
      </c>
      <c r="N374" s="629">
        <v>0.33339999999999997</v>
      </c>
      <c r="O374" s="630">
        <v>1</v>
      </c>
      <c r="P374" s="627"/>
    </row>
    <row r="375" spans="1:16" ht="20.399999999999999" x14ac:dyDescent="0.3">
      <c r="A375" s="875"/>
      <c r="B375" s="878"/>
      <c r="C375" s="861"/>
      <c r="D375" s="631"/>
      <c r="E375" s="861"/>
      <c r="F375" s="620" t="s">
        <v>43</v>
      </c>
      <c r="G375" s="621" t="s">
        <v>31</v>
      </c>
      <c r="H375" s="622">
        <v>12</v>
      </c>
      <c r="I375" s="623">
        <v>13195.9</v>
      </c>
      <c r="J375" s="624"/>
      <c r="K375" s="628" t="s">
        <v>26</v>
      </c>
      <c r="L375" s="629">
        <v>0</v>
      </c>
      <c r="M375" s="629">
        <v>0</v>
      </c>
      <c r="N375" s="629">
        <v>1</v>
      </c>
      <c r="O375" s="630">
        <v>1</v>
      </c>
      <c r="P375" s="627"/>
    </row>
    <row r="376" spans="1:16" ht="30.6" x14ac:dyDescent="0.3">
      <c r="A376" s="875"/>
      <c r="B376" s="878"/>
      <c r="C376" s="632" t="s">
        <v>44</v>
      </c>
      <c r="D376" s="631"/>
      <c r="E376" s="632" t="s">
        <v>34</v>
      </c>
      <c r="F376" s="620" t="s">
        <v>45</v>
      </c>
      <c r="G376" s="621" t="s">
        <v>31</v>
      </c>
      <c r="H376" s="622">
        <v>1</v>
      </c>
      <c r="I376" s="623">
        <v>5000</v>
      </c>
      <c r="J376" s="624"/>
      <c r="K376" s="628" t="s">
        <v>26</v>
      </c>
      <c r="L376" s="629">
        <v>0</v>
      </c>
      <c r="M376" s="629">
        <v>1</v>
      </c>
      <c r="N376" s="629">
        <v>0</v>
      </c>
      <c r="O376" s="630">
        <v>1</v>
      </c>
      <c r="P376" s="627"/>
    </row>
    <row r="377" spans="1:16" x14ac:dyDescent="0.3">
      <c r="A377" s="875"/>
      <c r="B377" s="878"/>
      <c r="C377" s="861" t="s">
        <v>46</v>
      </c>
      <c r="D377" s="631"/>
      <c r="E377" s="632"/>
      <c r="F377" s="620" t="s">
        <v>47</v>
      </c>
      <c r="G377" s="865" t="s">
        <v>48</v>
      </c>
      <c r="H377" s="622"/>
      <c r="I377" s="623">
        <v>200</v>
      </c>
      <c r="J377" s="624"/>
      <c r="K377" s="867" t="s">
        <v>49</v>
      </c>
      <c r="L377" s="625">
        <v>0.33329999999999999</v>
      </c>
      <c r="M377" s="625">
        <v>0.33329999999999999</v>
      </c>
      <c r="N377" s="625">
        <v>0.33339999999999997</v>
      </c>
      <c r="O377" s="630"/>
      <c r="P377" s="627"/>
    </row>
    <row r="378" spans="1:16" x14ac:dyDescent="0.3">
      <c r="A378" s="875"/>
      <c r="B378" s="878"/>
      <c r="C378" s="861"/>
      <c r="D378" s="631"/>
      <c r="E378" s="632"/>
      <c r="F378" s="620" t="s">
        <v>50</v>
      </c>
      <c r="G378" s="865"/>
      <c r="H378" s="622"/>
      <c r="I378" s="623">
        <v>1500</v>
      </c>
      <c r="J378" s="624"/>
      <c r="K378" s="867"/>
      <c r="L378" s="625">
        <v>0.33329999999999999</v>
      </c>
      <c r="M378" s="625">
        <v>0.33329999999999999</v>
      </c>
      <c r="N378" s="625">
        <v>0.33339999999999997</v>
      </c>
      <c r="O378" s="630"/>
      <c r="P378" s="627"/>
    </row>
    <row r="379" spans="1:16" x14ac:dyDescent="0.3">
      <c r="A379" s="875"/>
      <c r="B379" s="878"/>
      <c r="C379" s="861"/>
      <c r="D379" s="631"/>
      <c r="E379" s="632"/>
      <c r="F379" s="620" t="s">
        <v>51</v>
      </c>
      <c r="G379" s="865"/>
      <c r="H379" s="622"/>
      <c r="I379" s="623">
        <v>2000</v>
      </c>
      <c r="J379" s="624"/>
      <c r="K379" s="867"/>
      <c r="L379" s="625">
        <v>0.33329999999999999</v>
      </c>
      <c r="M379" s="625">
        <v>0.33329999999999999</v>
      </c>
      <c r="N379" s="625">
        <v>0.33339999999999997</v>
      </c>
      <c r="O379" s="630"/>
      <c r="P379" s="627"/>
    </row>
    <row r="380" spans="1:16" x14ac:dyDescent="0.3">
      <c r="A380" s="875"/>
      <c r="B380" s="878"/>
      <c r="C380" s="861"/>
      <c r="D380" s="631"/>
      <c r="E380" s="632"/>
      <c r="F380" s="620" t="s">
        <v>52</v>
      </c>
      <c r="G380" s="865"/>
      <c r="H380" s="622"/>
      <c r="I380" s="623">
        <v>200</v>
      </c>
      <c r="J380" s="624"/>
      <c r="K380" s="867"/>
      <c r="L380" s="625">
        <v>0.33329999999999999</v>
      </c>
      <c r="M380" s="625">
        <v>0.33329999999999999</v>
      </c>
      <c r="N380" s="625">
        <v>0.33339999999999997</v>
      </c>
      <c r="O380" s="630"/>
      <c r="P380" s="627"/>
    </row>
    <row r="381" spans="1:16" ht="30.6" x14ac:dyDescent="0.3">
      <c r="A381" s="875"/>
      <c r="B381" s="878"/>
      <c r="C381" s="861" t="s">
        <v>53</v>
      </c>
      <c r="D381" s="619"/>
      <c r="E381" s="620" t="s">
        <v>54</v>
      </c>
      <c r="F381" s="620" t="s">
        <v>55</v>
      </c>
      <c r="G381" s="620" t="s">
        <v>56</v>
      </c>
      <c r="H381" s="620">
        <v>12</v>
      </c>
      <c r="I381" s="623">
        <v>60000</v>
      </c>
      <c r="J381" s="624"/>
      <c r="K381" s="620" t="s">
        <v>57</v>
      </c>
      <c r="L381" s="625">
        <v>0.33329999999999999</v>
      </c>
      <c r="M381" s="625">
        <v>0.33329999999999999</v>
      </c>
      <c r="N381" s="625">
        <v>0.33339999999999997</v>
      </c>
      <c r="O381" s="626">
        <v>1</v>
      </c>
      <c r="P381" s="627"/>
    </row>
    <row r="382" spans="1:16" ht="20.399999999999999" x14ac:dyDescent="0.3">
      <c r="A382" s="875"/>
      <c r="B382" s="878"/>
      <c r="C382" s="861"/>
      <c r="D382" s="619"/>
      <c r="E382" s="620"/>
      <c r="F382" s="620" t="s">
        <v>58</v>
      </c>
      <c r="G382" s="620"/>
      <c r="H382" s="620"/>
      <c r="I382" s="623">
        <v>1000</v>
      </c>
      <c r="J382" s="624"/>
      <c r="K382" s="620" t="s">
        <v>59</v>
      </c>
      <c r="L382" s="625">
        <v>0.33329999999999999</v>
      </c>
      <c r="M382" s="625">
        <v>0.33329999999999999</v>
      </c>
      <c r="N382" s="625">
        <v>0.33339999999999997</v>
      </c>
      <c r="O382" s="626">
        <v>1</v>
      </c>
      <c r="P382" s="627"/>
    </row>
    <row r="383" spans="1:16" ht="20.399999999999999" x14ac:dyDescent="0.3">
      <c r="A383" s="875"/>
      <c r="B383" s="878"/>
      <c r="C383" s="861"/>
      <c r="D383" s="619"/>
      <c r="E383" s="620"/>
      <c r="F383" s="620" t="s">
        <v>60</v>
      </c>
      <c r="G383" s="620"/>
      <c r="H383" s="620"/>
      <c r="I383" s="623">
        <v>25000</v>
      </c>
      <c r="J383" s="624"/>
      <c r="K383" s="620" t="s">
        <v>61</v>
      </c>
      <c r="L383" s="625">
        <v>0.33329999999999999</v>
      </c>
      <c r="M383" s="625">
        <v>0.33329999999999999</v>
      </c>
      <c r="N383" s="625">
        <v>0.33339999999999997</v>
      </c>
      <c r="O383" s="626">
        <v>1</v>
      </c>
      <c r="P383" s="627"/>
    </row>
    <row r="384" spans="1:16" ht="30.6" x14ac:dyDescent="0.3">
      <c r="A384" s="875"/>
      <c r="B384" s="878"/>
      <c r="C384" s="861" t="s">
        <v>62</v>
      </c>
      <c r="D384" s="619"/>
      <c r="E384" s="620" t="s">
        <v>63</v>
      </c>
      <c r="F384" s="620" t="s">
        <v>64</v>
      </c>
      <c r="G384" s="621" t="s">
        <v>65</v>
      </c>
      <c r="H384" s="620">
        <v>12</v>
      </c>
      <c r="I384" s="623">
        <v>200</v>
      </c>
      <c r="J384" s="624"/>
      <c r="K384" s="620" t="s">
        <v>57</v>
      </c>
      <c r="L384" s="625">
        <v>0.33329999999999999</v>
      </c>
      <c r="M384" s="625">
        <v>0.33329999999999999</v>
      </c>
      <c r="N384" s="625">
        <v>0.33339999999999997</v>
      </c>
      <c r="O384" s="626">
        <v>1</v>
      </c>
      <c r="P384" s="627"/>
    </row>
    <row r="385" spans="1:16" ht="40.799999999999997" x14ac:dyDescent="0.3">
      <c r="A385" s="875"/>
      <c r="B385" s="878"/>
      <c r="C385" s="861"/>
      <c r="D385" s="619"/>
      <c r="E385" s="620" t="s">
        <v>66</v>
      </c>
      <c r="F385" s="620" t="s">
        <v>67</v>
      </c>
      <c r="G385" s="621" t="s">
        <v>68</v>
      </c>
      <c r="H385" s="620">
        <v>12</v>
      </c>
      <c r="I385" s="623">
        <v>200</v>
      </c>
      <c r="J385" s="624"/>
      <c r="K385" s="620" t="s">
        <v>57</v>
      </c>
      <c r="L385" s="625">
        <v>0.33329999999999999</v>
      </c>
      <c r="M385" s="625">
        <v>0.33329999999999999</v>
      </c>
      <c r="N385" s="625">
        <v>0.33339999999999997</v>
      </c>
      <c r="O385" s="626">
        <v>1</v>
      </c>
      <c r="P385" s="627"/>
    </row>
    <row r="386" spans="1:16" ht="30.6" x14ac:dyDescent="0.3">
      <c r="A386" s="875"/>
      <c r="B386" s="878"/>
      <c r="C386" s="861" t="s">
        <v>69</v>
      </c>
      <c r="D386" s="633"/>
      <c r="E386" s="622" t="s">
        <v>70</v>
      </c>
      <c r="F386" s="620" t="s">
        <v>71</v>
      </c>
      <c r="G386" s="621" t="s">
        <v>72</v>
      </c>
      <c r="H386" s="620">
        <v>12</v>
      </c>
      <c r="I386" s="623">
        <v>5000</v>
      </c>
      <c r="J386" s="624"/>
      <c r="K386" s="620" t="s">
        <v>59</v>
      </c>
      <c r="L386" s="625"/>
      <c r="M386" s="625"/>
      <c r="N386" s="625"/>
      <c r="O386" s="626"/>
      <c r="P386" s="627"/>
    </row>
    <row r="387" spans="1:16" ht="20.399999999999999" x14ac:dyDescent="0.3">
      <c r="A387" s="875"/>
      <c r="B387" s="878"/>
      <c r="C387" s="861"/>
      <c r="D387" s="619"/>
      <c r="E387" s="620" t="s">
        <v>73</v>
      </c>
      <c r="F387" s="620" t="s">
        <v>74</v>
      </c>
      <c r="G387" s="621" t="s">
        <v>75</v>
      </c>
      <c r="H387" s="620">
        <v>12</v>
      </c>
      <c r="I387" s="623">
        <v>7000</v>
      </c>
      <c r="J387" s="624"/>
      <c r="K387" s="620" t="s">
        <v>59</v>
      </c>
      <c r="L387" s="625"/>
      <c r="M387" s="625"/>
      <c r="N387" s="625"/>
      <c r="O387" s="626"/>
      <c r="P387" s="627"/>
    </row>
    <row r="388" spans="1:16" ht="20.399999999999999" x14ac:dyDescent="0.3">
      <c r="A388" s="875"/>
      <c r="B388" s="878"/>
      <c r="C388" s="861"/>
      <c r="D388" s="619"/>
      <c r="E388" s="620" t="s">
        <v>76</v>
      </c>
      <c r="F388" s="620" t="s">
        <v>77</v>
      </c>
      <c r="G388" s="620" t="s">
        <v>78</v>
      </c>
      <c r="H388" s="620">
        <v>12</v>
      </c>
      <c r="I388" s="623">
        <v>3000</v>
      </c>
      <c r="J388" s="624"/>
      <c r="K388" s="620" t="s">
        <v>59</v>
      </c>
      <c r="L388" s="625"/>
      <c r="M388" s="625"/>
      <c r="N388" s="625"/>
      <c r="O388" s="626"/>
      <c r="P388" s="627"/>
    </row>
    <row r="389" spans="1:16" ht="30.6" x14ac:dyDescent="0.3">
      <c r="A389" s="875"/>
      <c r="B389" s="878"/>
      <c r="C389" s="861" t="s">
        <v>79</v>
      </c>
      <c r="D389" s="861" t="s">
        <v>80</v>
      </c>
      <c r="E389" s="861" t="s">
        <v>81</v>
      </c>
      <c r="F389" s="620" t="s">
        <v>82</v>
      </c>
      <c r="G389" s="621" t="s">
        <v>83</v>
      </c>
      <c r="H389" s="864">
        <v>6</v>
      </c>
      <c r="I389" s="860">
        <v>60000</v>
      </c>
      <c r="J389" s="633"/>
      <c r="K389" s="861" t="s">
        <v>84</v>
      </c>
      <c r="L389" s="862">
        <v>0.5</v>
      </c>
      <c r="M389" s="862">
        <v>0.5</v>
      </c>
      <c r="N389" s="862">
        <v>0</v>
      </c>
      <c r="O389" s="863">
        <v>1</v>
      </c>
      <c r="P389" s="634"/>
    </row>
    <row r="390" spans="1:16" ht="20.399999999999999" x14ac:dyDescent="0.3">
      <c r="A390" s="875"/>
      <c r="B390" s="878"/>
      <c r="C390" s="861"/>
      <c r="D390" s="861"/>
      <c r="E390" s="861"/>
      <c r="F390" s="620" t="s">
        <v>85</v>
      </c>
      <c r="G390" s="621" t="s">
        <v>86</v>
      </c>
      <c r="H390" s="864"/>
      <c r="I390" s="860"/>
      <c r="J390" s="633"/>
      <c r="K390" s="861"/>
      <c r="L390" s="862"/>
      <c r="M390" s="862"/>
      <c r="N390" s="862"/>
      <c r="O390" s="863"/>
      <c r="P390" s="634"/>
    </row>
    <row r="391" spans="1:16" ht="30.6" x14ac:dyDescent="0.3">
      <c r="A391" s="875"/>
      <c r="B391" s="878"/>
      <c r="C391" s="861"/>
      <c r="D391" s="861"/>
      <c r="E391" s="861"/>
      <c r="F391" s="620" t="s">
        <v>87</v>
      </c>
      <c r="G391" s="861" t="s">
        <v>88</v>
      </c>
      <c r="H391" s="864"/>
      <c r="I391" s="860"/>
      <c r="J391" s="633"/>
      <c r="K391" s="861"/>
      <c r="L391" s="862"/>
      <c r="M391" s="862"/>
      <c r="N391" s="862"/>
      <c r="O391" s="863"/>
      <c r="P391" s="634"/>
    </row>
    <row r="392" spans="1:16" x14ac:dyDescent="0.3">
      <c r="A392" s="875"/>
      <c r="B392" s="878"/>
      <c r="C392" s="861"/>
      <c r="D392" s="861"/>
      <c r="E392" s="861"/>
      <c r="F392" s="861" t="s">
        <v>89</v>
      </c>
      <c r="G392" s="861"/>
      <c r="H392" s="864"/>
      <c r="I392" s="860"/>
      <c r="J392" s="864"/>
      <c r="K392" s="861"/>
      <c r="L392" s="862"/>
      <c r="M392" s="862"/>
      <c r="N392" s="862"/>
      <c r="O392" s="863"/>
      <c r="P392" s="857"/>
    </row>
    <row r="393" spans="1:16" x14ac:dyDescent="0.3">
      <c r="A393" s="875"/>
      <c r="B393" s="878"/>
      <c r="C393" s="861"/>
      <c r="D393" s="861"/>
      <c r="E393" s="861"/>
      <c r="F393" s="861"/>
      <c r="G393" s="861"/>
      <c r="H393" s="864"/>
      <c r="I393" s="860"/>
      <c r="J393" s="864"/>
      <c r="K393" s="861"/>
      <c r="L393" s="862"/>
      <c r="M393" s="862"/>
      <c r="N393" s="862"/>
      <c r="O393" s="863"/>
      <c r="P393" s="858"/>
    </row>
    <row r="394" spans="1:16" ht="40.799999999999997" x14ac:dyDescent="0.3">
      <c r="A394" s="875"/>
      <c r="B394" s="878"/>
      <c r="C394" s="861"/>
      <c r="D394" s="620"/>
      <c r="E394" s="620" t="s">
        <v>90</v>
      </c>
      <c r="F394" s="620" t="s">
        <v>91</v>
      </c>
      <c r="G394" s="620" t="s">
        <v>92</v>
      </c>
      <c r="H394" s="633">
        <v>12</v>
      </c>
      <c r="I394" s="623">
        <v>5000</v>
      </c>
      <c r="J394" s="633"/>
      <c r="K394" s="620" t="s">
        <v>57</v>
      </c>
      <c r="L394" s="625">
        <v>0.33329999999999999</v>
      </c>
      <c r="M394" s="625">
        <v>0.33329999999999999</v>
      </c>
      <c r="N394" s="625">
        <v>0.33339999999999997</v>
      </c>
      <c r="O394" s="626">
        <v>1</v>
      </c>
      <c r="P394" s="635"/>
    </row>
    <row r="395" spans="1:16" ht="30.6" x14ac:dyDescent="0.3">
      <c r="A395" s="875"/>
      <c r="B395" s="878"/>
      <c r="C395" s="861" t="s">
        <v>93</v>
      </c>
      <c r="D395" s="620"/>
      <c r="E395" s="620" t="s">
        <v>94</v>
      </c>
      <c r="F395" s="620" t="s">
        <v>95</v>
      </c>
      <c r="G395" s="621" t="s">
        <v>96</v>
      </c>
      <c r="H395" s="620">
        <v>12</v>
      </c>
      <c r="I395" s="623">
        <v>2000</v>
      </c>
      <c r="J395" s="624"/>
      <c r="K395" s="620" t="s">
        <v>57</v>
      </c>
      <c r="L395" s="625">
        <v>0.33329999999999999</v>
      </c>
      <c r="M395" s="625">
        <v>0.33329999999999999</v>
      </c>
      <c r="N395" s="625">
        <v>0.33339999999999997</v>
      </c>
      <c r="O395" s="626">
        <v>1</v>
      </c>
      <c r="P395" s="635"/>
    </row>
    <row r="396" spans="1:16" ht="30.6" x14ac:dyDescent="0.3">
      <c r="A396" s="875"/>
      <c r="B396" s="878"/>
      <c r="C396" s="861"/>
      <c r="D396" s="620"/>
      <c r="E396" s="621" t="s">
        <v>97</v>
      </c>
      <c r="F396" s="620" t="s">
        <v>98</v>
      </c>
      <c r="G396" s="620" t="s">
        <v>99</v>
      </c>
      <c r="H396" s="620">
        <v>12</v>
      </c>
      <c r="I396" s="623">
        <v>6000</v>
      </c>
      <c r="J396" s="624"/>
      <c r="K396" s="620" t="s">
        <v>57</v>
      </c>
      <c r="L396" s="625">
        <v>0.33329999999999999</v>
      </c>
      <c r="M396" s="625">
        <v>0.33329999999999999</v>
      </c>
      <c r="N396" s="625">
        <v>0.33339999999999997</v>
      </c>
      <c r="O396" s="626">
        <v>1</v>
      </c>
      <c r="P396" s="635"/>
    </row>
    <row r="397" spans="1:16" ht="40.799999999999997" x14ac:dyDescent="0.3">
      <c r="A397" s="875"/>
      <c r="B397" s="878"/>
      <c r="C397" s="861"/>
      <c r="D397" s="620"/>
      <c r="E397" s="620" t="s">
        <v>100</v>
      </c>
      <c r="F397" s="620" t="s">
        <v>101</v>
      </c>
      <c r="G397" s="621" t="s">
        <v>102</v>
      </c>
      <c r="H397" s="620">
        <v>12</v>
      </c>
      <c r="I397" s="623">
        <v>3800</v>
      </c>
      <c r="J397" s="624"/>
      <c r="K397" s="620" t="s">
        <v>57</v>
      </c>
      <c r="L397" s="625">
        <v>0.33329999999999999</v>
      </c>
      <c r="M397" s="625">
        <v>0.33329999999999999</v>
      </c>
      <c r="N397" s="625">
        <v>0.33339999999999997</v>
      </c>
      <c r="O397" s="626">
        <v>1</v>
      </c>
      <c r="P397" s="635"/>
    </row>
    <row r="398" spans="1:16" ht="30.6" x14ac:dyDescent="0.3">
      <c r="A398" s="875"/>
      <c r="B398" s="878"/>
      <c r="C398" s="861"/>
      <c r="D398" s="620"/>
      <c r="E398" s="620" t="s">
        <v>103</v>
      </c>
      <c r="F398" s="620" t="s">
        <v>104</v>
      </c>
      <c r="G398" s="621" t="s">
        <v>105</v>
      </c>
      <c r="H398" s="620">
        <v>12</v>
      </c>
      <c r="I398" s="623">
        <v>3000</v>
      </c>
      <c r="J398" s="624"/>
      <c r="K398" s="620" t="s">
        <v>57</v>
      </c>
      <c r="L398" s="625">
        <v>0.33329999999999999</v>
      </c>
      <c r="M398" s="625">
        <v>0.33329999999999999</v>
      </c>
      <c r="N398" s="625">
        <v>0.33339999999999997</v>
      </c>
      <c r="O398" s="626">
        <v>1</v>
      </c>
      <c r="P398" s="635"/>
    </row>
    <row r="399" spans="1:16" ht="30.6" x14ac:dyDescent="0.3">
      <c r="A399" s="875"/>
      <c r="B399" s="878"/>
      <c r="C399" s="861"/>
      <c r="D399" s="620"/>
      <c r="E399" s="620" t="s">
        <v>106</v>
      </c>
      <c r="F399" s="620" t="s">
        <v>107</v>
      </c>
      <c r="G399" s="620" t="s">
        <v>108</v>
      </c>
      <c r="H399" s="620">
        <v>12</v>
      </c>
      <c r="I399" s="623">
        <v>4900</v>
      </c>
      <c r="J399" s="624"/>
      <c r="K399" s="620" t="s">
        <v>57</v>
      </c>
      <c r="L399" s="625">
        <v>0.33329999999999999</v>
      </c>
      <c r="M399" s="625">
        <v>0.33329999999999999</v>
      </c>
      <c r="N399" s="625">
        <v>0.33339999999999997</v>
      </c>
      <c r="O399" s="626">
        <v>1</v>
      </c>
      <c r="P399" s="635"/>
    </row>
    <row r="400" spans="1:16" ht="51" x14ac:dyDescent="0.3">
      <c r="A400" s="875"/>
      <c r="B400" s="878"/>
      <c r="C400" s="861"/>
      <c r="D400" s="620"/>
      <c r="E400" s="620" t="s">
        <v>109</v>
      </c>
      <c r="F400" s="620" t="s">
        <v>110</v>
      </c>
      <c r="G400" s="620" t="s">
        <v>111</v>
      </c>
      <c r="H400" s="620">
        <v>12</v>
      </c>
      <c r="I400" s="623">
        <v>100000</v>
      </c>
      <c r="J400" s="624"/>
      <c r="K400" s="620" t="s">
        <v>59</v>
      </c>
      <c r="L400" s="625">
        <v>0.33329999999999999</v>
      </c>
      <c r="M400" s="625">
        <v>0.33329999999999999</v>
      </c>
      <c r="N400" s="625">
        <v>0.33339999999999997</v>
      </c>
      <c r="O400" s="626">
        <v>1</v>
      </c>
      <c r="P400" s="635"/>
    </row>
    <row r="401" spans="1:16" ht="30.6" x14ac:dyDescent="0.3">
      <c r="A401" s="875"/>
      <c r="B401" s="878"/>
      <c r="C401" s="861"/>
      <c r="D401" s="620"/>
      <c r="E401" s="620" t="s">
        <v>112</v>
      </c>
      <c r="F401" s="620" t="s">
        <v>113</v>
      </c>
      <c r="G401" s="621" t="s">
        <v>114</v>
      </c>
      <c r="H401" s="620">
        <v>12</v>
      </c>
      <c r="I401" s="623">
        <v>20000</v>
      </c>
      <c r="J401" s="624"/>
      <c r="K401" s="620" t="s">
        <v>57</v>
      </c>
      <c r="L401" s="625">
        <v>0.33329999999999999</v>
      </c>
      <c r="M401" s="625">
        <v>0.33329999999999999</v>
      </c>
      <c r="N401" s="625">
        <v>0.33339999999999997</v>
      </c>
      <c r="O401" s="626">
        <v>1</v>
      </c>
      <c r="P401" s="635"/>
    </row>
    <row r="402" spans="1:16" ht="40.799999999999997" x14ac:dyDescent="0.3">
      <c r="A402" s="875"/>
      <c r="B402" s="878"/>
      <c r="C402" s="620" t="s">
        <v>115</v>
      </c>
      <c r="D402" s="620"/>
      <c r="E402" s="620" t="s">
        <v>116</v>
      </c>
      <c r="F402" s="620" t="s">
        <v>117</v>
      </c>
      <c r="G402" s="620" t="s">
        <v>118</v>
      </c>
      <c r="H402" s="620">
        <v>12</v>
      </c>
      <c r="I402" s="623">
        <v>20000</v>
      </c>
      <c r="J402" s="624"/>
      <c r="K402" s="620" t="s">
        <v>57</v>
      </c>
      <c r="L402" s="625">
        <v>0.33329999999999999</v>
      </c>
      <c r="M402" s="625">
        <v>0.33329999999999999</v>
      </c>
      <c r="N402" s="625">
        <v>0.33339999999999997</v>
      </c>
      <c r="O402" s="626">
        <v>1</v>
      </c>
      <c r="P402" s="635"/>
    </row>
    <row r="403" spans="1:16" ht="30.6" x14ac:dyDescent="0.3">
      <c r="A403" s="875"/>
      <c r="B403" s="878"/>
      <c r="C403" s="861" t="s">
        <v>119</v>
      </c>
      <c r="D403" s="620"/>
      <c r="E403" s="620" t="s">
        <v>120</v>
      </c>
      <c r="F403" s="620" t="s">
        <v>121</v>
      </c>
      <c r="G403" s="621" t="s">
        <v>122</v>
      </c>
      <c r="H403" s="620">
        <v>4</v>
      </c>
      <c r="I403" s="623">
        <v>4000</v>
      </c>
      <c r="J403" s="624"/>
      <c r="K403" s="620" t="s">
        <v>57</v>
      </c>
      <c r="L403" s="625">
        <v>0.5</v>
      </c>
      <c r="M403" s="625">
        <v>0.5</v>
      </c>
      <c r="N403" s="625">
        <v>0</v>
      </c>
      <c r="O403" s="626">
        <v>1</v>
      </c>
      <c r="P403" s="635"/>
    </row>
    <row r="404" spans="1:16" ht="30.6" x14ac:dyDescent="0.3">
      <c r="A404" s="875"/>
      <c r="B404" s="878"/>
      <c r="C404" s="861"/>
      <c r="D404" s="620"/>
      <c r="E404" s="620" t="s">
        <v>123</v>
      </c>
      <c r="F404" s="620" t="s">
        <v>74</v>
      </c>
      <c r="G404" s="621" t="s">
        <v>124</v>
      </c>
      <c r="H404" s="620">
        <v>12</v>
      </c>
      <c r="I404" s="623">
        <v>6000</v>
      </c>
      <c r="J404" s="624"/>
      <c r="K404" s="620" t="s">
        <v>57</v>
      </c>
      <c r="L404" s="625">
        <v>0.33329999999999999</v>
      </c>
      <c r="M404" s="625">
        <v>0.33329999999999999</v>
      </c>
      <c r="N404" s="625">
        <v>0.33339999999999997</v>
      </c>
      <c r="O404" s="626">
        <v>1</v>
      </c>
      <c r="P404" s="635"/>
    </row>
    <row r="405" spans="1:16" ht="30.6" x14ac:dyDescent="0.3">
      <c r="A405" s="875"/>
      <c r="B405" s="878"/>
      <c r="C405" s="861"/>
      <c r="D405" s="620"/>
      <c r="E405" s="620" t="s">
        <v>125</v>
      </c>
      <c r="F405" s="620" t="s">
        <v>77</v>
      </c>
      <c r="G405" s="620" t="s">
        <v>126</v>
      </c>
      <c r="H405" s="620">
        <v>4</v>
      </c>
      <c r="I405" s="623">
        <v>6000</v>
      </c>
      <c r="J405" s="624"/>
      <c r="K405" s="620" t="s">
        <v>57</v>
      </c>
      <c r="L405" s="625">
        <v>0.5</v>
      </c>
      <c r="M405" s="625">
        <v>0.5</v>
      </c>
      <c r="N405" s="625">
        <v>0</v>
      </c>
      <c r="O405" s="626">
        <v>1</v>
      </c>
      <c r="P405" s="635"/>
    </row>
    <row r="406" spans="1:16" ht="30.6" x14ac:dyDescent="0.3">
      <c r="A406" s="876"/>
      <c r="B406" s="879"/>
      <c r="C406" s="861"/>
      <c r="D406" s="620"/>
      <c r="E406" s="620" t="s">
        <v>127</v>
      </c>
      <c r="F406" s="620" t="s">
        <v>128</v>
      </c>
      <c r="G406" s="621" t="s">
        <v>129</v>
      </c>
      <c r="H406" s="620">
        <v>4</v>
      </c>
      <c r="I406" s="623">
        <v>2217.6799999999998</v>
      </c>
      <c r="J406" s="624"/>
      <c r="K406" s="620" t="s">
        <v>57</v>
      </c>
      <c r="L406" s="625">
        <v>0</v>
      </c>
      <c r="M406" s="625">
        <v>1</v>
      </c>
      <c r="N406" s="625">
        <v>0</v>
      </c>
      <c r="O406" s="626">
        <v>1</v>
      </c>
      <c r="P406" s="635"/>
    </row>
    <row r="407" spans="1:16" x14ac:dyDescent="0.3">
      <c r="A407" s="1226"/>
      <c r="B407" s="1226"/>
      <c r="C407" s="1227" t="s">
        <v>131</v>
      </c>
      <c r="D407" s="1227"/>
      <c r="E407" s="1227"/>
      <c r="F407" s="1227"/>
      <c r="G407" s="1227"/>
      <c r="H407" s="1227"/>
      <c r="I407" s="643">
        <f>SUM(I367:I406)</f>
        <v>650500.00000000012</v>
      </c>
      <c r="J407" s="644"/>
      <c r="K407" s="644"/>
      <c r="L407" s="644"/>
      <c r="M407" s="644"/>
      <c r="N407" s="644"/>
      <c r="O407" s="644"/>
      <c r="P407" s="644"/>
    </row>
    <row r="408" spans="1:16" ht="22.8" x14ac:dyDescent="0.3">
      <c r="A408" s="1228" t="s">
        <v>911</v>
      </c>
      <c r="B408" s="1229"/>
      <c r="C408" s="1229"/>
      <c r="D408" s="1229"/>
      <c r="E408" s="1229"/>
      <c r="F408" s="1229"/>
      <c r="G408" s="1229"/>
      <c r="H408" s="1229"/>
      <c r="I408" s="1229"/>
      <c r="J408" s="1229"/>
      <c r="K408" s="1229"/>
      <c r="L408" s="1229"/>
      <c r="M408" s="1229"/>
      <c r="N408" s="1229"/>
      <c r="O408" s="1229"/>
      <c r="P408" s="1230"/>
    </row>
    <row r="409" spans="1:16" ht="20.399999999999999" x14ac:dyDescent="0.3">
      <c r="A409" s="854" t="s">
        <v>1021</v>
      </c>
      <c r="B409" s="637"/>
      <c r="C409" s="637" t="s">
        <v>295</v>
      </c>
      <c r="D409" s="637"/>
      <c r="E409" s="637"/>
      <c r="F409" s="637"/>
      <c r="G409" s="645" t="s">
        <v>734</v>
      </c>
      <c r="H409" s="636">
        <v>12</v>
      </c>
      <c r="I409" s="646">
        <v>97404</v>
      </c>
      <c r="J409" s="646"/>
      <c r="K409" s="636" t="s">
        <v>911</v>
      </c>
      <c r="L409" s="639" t="s">
        <v>912</v>
      </c>
      <c r="M409" s="647" t="s">
        <v>912</v>
      </c>
      <c r="N409" s="647" t="s">
        <v>912</v>
      </c>
      <c r="O409" s="640">
        <v>1</v>
      </c>
      <c r="P409" s="636"/>
    </row>
    <row r="410" spans="1:16" ht="20.399999999999999" x14ac:dyDescent="0.3">
      <c r="A410" s="855"/>
      <c r="B410" s="637"/>
      <c r="C410" s="637" t="s">
        <v>298</v>
      </c>
      <c r="D410" s="637"/>
      <c r="E410" s="637"/>
      <c r="F410" s="637"/>
      <c r="G410" s="645" t="s">
        <v>734</v>
      </c>
      <c r="H410" s="636">
        <v>12</v>
      </c>
      <c r="I410" s="648">
        <v>651169.23</v>
      </c>
      <c r="J410" s="646"/>
      <c r="K410" s="636" t="s">
        <v>911</v>
      </c>
      <c r="L410" s="639" t="s">
        <v>912</v>
      </c>
      <c r="M410" s="639" t="s">
        <v>912</v>
      </c>
      <c r="N410" s="639" t="s">
        <v>912</v>
      </c>
      <c r="O410" s="640">
        <v>1</v>
      </c>
      <c r="P410" s="636"/>
    </row>
    <row r="411" spans="1:16" ht="20.399999999999999" x14ac:dyDescent="0.3">
      <c r="A411" s="855"/>
      <c r="B411" s="637"/>
      <c r="C411" s="637" t="s">
        <v>650</v>
      </c>
      <c r="D411" s="637"/>
      <c r="E411" s="637"/>
      <c r="F411" s="637"/>
      <c r="G411" s="645" t="s">
        <v>734</v>
      </c>
      <c r="H411" s="636">
        <v>12</v>
      </c>
      <c r="I411" s="646">
        <v>53683</v>
      </c>
      <c r="J411" s="646"/>
      <c r="K411" s="636" t="s">
        <v>911</v>
      </c>
      <c r="L411" s="639" t="s">
        <v>912</v>
      </c>
      <c r="M411" s="647" t="s">
        <v>912</v>
      </c>
      <c r="N411" s="647" t="s">
        <v>912</v>
      </c>
      <c r="O411" s="640">
        <v>1</v>
      </c>
      <c r="P411" s="636"/>
    </row>
    <row r="412" spans="1:16" ht="20.399999999999999" x14ac:dyDescent="0.3">
      <c r="A412" s="855"/>
      <c r="B412" s="637"/>
      <c r="C412" s="637" t="s">
        <v>652</v>
      </c>
      <c r="D412" s="637"/>
      <c r="E412" s="637"/>
      <c r="F412" s="637"/>
      <c r="G412" s="645" t="s">
        <v>734</v>
      </c>
      <c r="H412" s="636">
        <v>12</v>
      </c>
      <c r="I412" s="646">
        <v>34020</v>
      </c>
      <c r="J412" s="646"/>
      <c r="K412" s="636" t="s">
        <v>911</v>
      </c>
      <c r="L412" s="639" t="s">
        <v>912</v>
      </c>
      <c r="M412" s="647" t="s">
        <v>912</v>
      </c>
      <c r="N412" s="647" t="s">
        <v>912</v>
      </c>
      <c r="O412" s="640">
        <v>1</v>
      </c>
      <c r="P412" s="636"/>
    </row>
    <row r="413" spans="1:16" ht="20.399999999999999" x14ac:dyDescent="0.3">
      <c r="A413" s="855"/>
      <c r="B413" s="637"/>
      <c r="C413" s="637" t="s">
        <v>703</v>
      </c>
      <c r="D413" s="637"/>
      <c r="E413" s="637"/>
      <c r="F413" s="637"/>
      <c r="G413" s="645" t="s">
        <v>734</v>
      </c>
      <c r="H413" s="636">
        <v>12</v>
      </c>
      <c r="I413" s="646">
        <v>22000</v>
      </c>
      <c r="J413" s="646"/>
      <c r="K413" s="636" t="s">
        <v>911</v>
      </c>
      <c r="L413" s="639" t="s">
        <v>912</v>
      </c>
      <c r="M413" s="647" t="s">
        <v>912</v>
      </c>
      <c r="N413" s="647" t="s">
        <v>912</v>
      </c>
      <c r="O413" s="640">
        <v>1</v>
      </c>
      <c r="P413" s="636"/>
    </row>
    <row r="414" spans="1:16" ht="20.399999999999999" x14ac:dyDescent="0.3">
      <c r="A414" s="855"/>
      <c r="B414" s="637"/>
      <c r="C414" s="637" t="s">
        <v>594</v>
      </c>
      <c r="D414" s="637"/>
      <c r="E414" s="637"/>
      <c r="F414" s="637"/>
      <c r="G414" s="645" t="s">
        <v>734</v>
      </c>
      <c r="H414" s="636">
        <v>12</v>
      </c>
      <c r="I414" s="646">
        <v>122000</v>
      </c>
      <c r="J414" s="646"/>
      <c r="K414" s="636" t="s">
        <v>911</v>
      </c>
      <c r="L414" s="639" t="s">
        <v>912</v>
      </c>
      <c r="M414" s="647" t="s">
        <v>912</v>
      </c>
      <c r="N414" s="647" t="s">
        <v>912</v>
      </c>
      <c r="O414" s="640">
        <v>1</v>
      </c>
      <c r="P414" s="636"/>
    </row>
    <row r="415" spans="1:16" ht="20.399999999999999" x14ac:dyDescent="0.3">
      <c r="A415" s="855"/>
      <c r="B415" s="637"/>
      <c r="C415" s="637" t="s">
        <v>653</v>
      </c>
      <c r="D415" s="637"/>
      <c r="E415" s="637"/>
      <c r="F415" s="637"/>
      <c r="G415" s="645" t="s">
        <v>734</v>
      </c>
      <c r="H415" s="636">
        <v>12</v>
      </c>
      <c r="I415" s="646">
        <v>2500</v>
      </c>
      <c r="J415" s="646"/>
      <c r="K415" s="636" t="s">
        <v>911</v>
      </c>
      <c r="L415" s="639" t="s">
        <v>912</v>
      </c>
      <c r="M415" s="647" t="s">
        <v>912</v>
      </c>
      <c r="N415" s="647" t="s">
        <v>912</v>
      </c>
      <c r="O415" s="640">
        <v>1</v>
      </c>
      <c r="P415" s="636"/>
    </row>
    <row r="416" spans="1:16" ht="20.399999999999999" x14ac:dyDescent="0.3">
      <c r="A416" s="855"/>
      <c r="B416" s="637"/>
      <c r="C416" s="637" t="s">
        <v>654</v>
      </c>
      <c r="D416" s="637"/>
      <c r="E416" s="637"/>
      <c r="F416" s="637"/>
      <c r="G416" s="645" t="s">
        <v>734</v>
      </c>
      <c r="H416" s="636">
        <v>12</v>
      </c>
      <c r="I416" s="646">
        <v>77782.789999999994</v>
      </c>
      <c r="J416" s="646"/>
      <c r="K416" s="636" t="s">
        <v>911</v>
      </c>
      <c r="L416" s="639" t="s">
        <v>912</v>
      </c>
      <c r="M416" s="647" t="s">
        <v>912</v>
      </c>
      <c r="N416" s="647" t="s">
        <v>912</v>
      </c>
      <c r="O416" s="640">
        <v>1</v>
      </c>
      <c r="P416" s="636"/>
    </row>
    <row r="417" spans="1:16" ht="20.399999999999999" x14ac:dyDescent="0.3">
      <c r="A417" s="855"/>
      <c r="B417" s="637"/>
      <c r="C417" s="637" t="s">
        <v>656</v>
      </c>
      <c r="D417" s="637"/>
      <c r="E417" s="637"/>
      <c r="F417" s="637"/>
      <c r="G417" s="645" t="s">
        <v>734</v>
      </c>
      <c r="H417" s="636">
        <v>12</v>
      </c>
      <c r="I417" s="646">
        <v>53679.75</v>
      </c>
      <c r="J417" s="646"/>
      <c r="K417" s="636" t="s">
        <v>911</v>
      </c>
      <c r="L417" s="639" t="s">
        <v>912</v>
      </c>
      <c r="M417" s="647" t="s">
        <v>912</v>
      </c>
      <c r="N417" s="647" t="s">
        <v>912</v>
      </c>
      <c r="O417" s="640">
        <v>1</v>
      </c>
      <c r="P417" s="636"/>
    </row>
    <row r="418" spans="1:16" ht="20.399999999999999" x14ac:dyDescent="0.3">
      <c r="A418" s="855"/>
      <c r="B418" s="637"/>
      <c r="C418" s="637" t="s">
        <v>776</v>
      </c>
      <c r="D418" s="637"/>
      <c r="E418" s="637"/>
      <c r="F418" s="637"/>
      <c r="G418" s="645" t="s">
        <v>734</v>
      </c>
      <c r="H418" s="636">
        <v>12</v>
      </c>
      <c r="I418" s="646">
        <v>0</v>
      </c>
      <c r="J418" s="646"/>
      <c r="K418" s="636" t="s">
        <v>911</v>
      </c>
      <c r="L418" s="639" t="s">
        <v>912</v>
      </c>
      <c r="M418" s="647" t="s">
        <v>912</v>
      </c>
      <c r="N418" s="647" t="s">
        <v>912</v>
      </c>
      <c r="O418" s="640">
        <v>1</v>
      </c>
      <c r="P418" s="636"/>
    </row>
    <row r="419" spans="1:16" ht="20.399999999999999" x14ac:dyDescent="0.3">
      <c r="A419" s="855"/>
      <c r="B419" s="637"/>
      <c r="C419" s="637" t="s">
        <v>736</v>
      </c>
      <c r="D419" s="637"/>
      <c r="E419" s="637"/>
      <c r="F419" s="637"/>
      <c r="G419" s="645" t="s">
        <v>734</v>
      </c>
      <c r="H419" s="636">
        <v>12</v>
      </c>
      <c r="I419" s="646">
        <v>5000</v>
      </c>
      <c r="J419" s="646"/>
      <c r="K419" s="636" t="s">
        <v>911</v>
      </c>
      <c r="L419" s="639" t="s">
        <v>912</v>
      </c>
      <c r="M419" s="647" t="s">
        <v>912</v>
      </c>
      <c r="N419" s="647" t="s">
        <v>912</v>
      </c>
      <c r="O419" s="640">
        <v>1</v>
      </c>
      <c r="P419" s="636"/>
    </row>
    <row r="420" spans="1:16" ht="20.399999999999999" x14ac:dyDescent="0.3">
      <c r="A420" s="855"/>
      <c r="B420" s="637"/>
      <c r="C420" s="637" t="s">
        <v>914</v>
      </c>
      <c r="D420" s="637"/>
      <c r="E420" s="637"/>
      <c r="F420" s="637"/>
      <c r="G420" s="645" t="s">
        <v>734</v>
      </c>
      <c r="H420" s="636">
        <v>12</v>
      </c>
      <c r="I420" s="646">
        <v>0</v>
      </c>
      <c r="J420" s="646"/>
      <c r="K420" s="636" t="s">
        <v>911</v>
      </c>
      <c r="L420" s="639" t="s">
        <v>912</v>
      </c>
      <c r="M420" s="647" t="s">
        <v>912</v>
      </c>
      <c r="N420" s="647" t="s">
        <v>912</v>
      </c>
      <c r="O420" s="640">
        <v>1</v>
      </c>
      <c r="P420" s="636"/>
    </row>
    <row r="421" spans="1:16" ht="20.399999999999999" x14ac:dyDescent="0.3">
      <c r="A421" s="855"/>
      <c r="B421" s="637"/>
      <c r="C421" s="637" t="s">
        <v>915</v>
      </c>
      <c r="D421" s="637"/>
      <c r="E421" s="649" t="s">
        <v>916</v>
      </c>
      <c r="F421" s="649"/>
      <c r="G421" s="645" t="s">
        <v>743</v>
      </c>
      <c r="H421" s="636">
        <v>12</v>
      </c>
      <c r="I421" s="646">
        <v>2000</v>
      </c>
      <c r="J421" s="646"/>
      <c r="K421" s="636" t="s">
        <v>911</v>
      </c>
      <c r="L421" s="639">
        <v>0.33333333333333331</v>
      </c>
      <c r="M421" s="639">
        <v>0.33333333333333331</v>
      </c>
      <c r="N421" s="639">
        <v>0.33333333333333331</v>
      </c>
      <c r="O421" s="650">
        <v>1</v>
      </c>
      <c r="P421" s="636"/>
    </row>
    <row r="422" spans="1:16" ht="20.399999999999999" x14ac:dyDescent="0.3">
      <c r="A422" s="855"/>
      <c r="B422" s="637"/>
      <c r="C422" s="637" t="s">
        <v>917</v>
      </c>
      <c r="D422" s="637"/>
      <c r="E422" s="637"/>
      <c r="F422" s="637"/>
      <c r="G422" s="645" t="s">
        <v>734</v>
      </c>
      <c r="H422" s="636">
        <v>12</v>
      </c>
      <c r="I422" s="646">
        <v>2000</v>
      </c>
      <c r="J422" s="646"/>
      <c r="K422" s="636" t="s">
        <v>911</v>
      </c>
      <c r="L422" s="639">
        <v>0.33333333333333331</v>
      </c>
      <c r="M422" s="639">
        <v>0.33333333333333331</v>
      </c>
      <c r="N422" s="639">
        <v>0.33333333333333331</v>
      </c>
      <c r="O422" s="650">
        <v>1</v>
      </c>
      <c r="P422" s="636"/>
    </row>
    <row r="423" spans="1:16" ht="20.399999999999999" x14ac:dyDescent="0.3">
      <c r="A423" s="855"/>
      <c r="B423" s="637"/>
      <c r="C423" s="637" t="s">
        <v>738</v>
      </c>
      <c r="D423" s="637"/>
      <c r="E423" s="637"/>
      <c r="F423" s="637"/>
      <c r="G423" s="645" t="s">
        <v>734</v>
      </c>
      <c r="H423" s="636">
        <v>12</v>
      </c>
      <c r="I423" s="646">
        <v>20</v>
      </c>
      <c r="J423" s="646"/>
      <c r="K423" s="636" t="s">
        <v>911</v>
      </c>
      <c r="L423" s="639">
        <v>0.33333333333333331</v>
      </c>
      <c r="M423" s="639">
        <v>0.33333333333333331</v>
      </c>
      <c r="N423" s="639">
        <v>0.33333333333333331</v>
      </c>
      <c r="O423" s="650">
        <v>1</v>
      </c>
      <c r="P423" s="636"/>
    </row>
    <row r="424" spans="1:16" ht="20.399999999999999" x14ac:dyDescent="0.3">
      <c r="A424" s="855"/>
      <c r="B424" s="637"/>
      <c r="C424" s="637" t="s">
        <v>705</v>
      </c>
      <c r="D424" s="637"/>
      <c r="E424" s="637"/>
      <c r="F424" s="637"/>
      <c r="G424" s="645" t="s">
        <v>734</v>
      </c>
      <c r="H424" s="636">
        <v>12</v>
      </c>
      <c r="I424" s="646">
        <v>50</v>
      </c>
      <c r="J424" s="646"/>
      <c r="K424" s="636" t="s">
        <v>911</v>
      </c>
      <c r="L424" s="639">
        <v>0.33333333333333331</v>
      </c>
      <c r="M424" s="639">
        <v>0.33333333333333331</v>
      </c>
      <c r="N424" s="639">
        <v>0.33333333333333331</v>
      </c>
      <c r="O424" s="650">
        <v>1</v>
      </c>
      <c r="P424" s="636"/>
    </row>
    <row r="425" spans="1:16" ht="20.399999999999999" x14ac:dyDescent="0.3">
      <c r="A425" s="855"/>
      <c r="B425" s="637"/>
      <c r="C425" s="637" t="s">
        <v>706</v>
      </c>
      <c r="D425" s="637"/>
      <c r="E425" s="637"/>
      <c r="F425" s="637"/>
      <c r="G425" s="645" t="s">
        <v>734</v>
      </c>
      <c r="H425" s="636">
        <v>12</v>
      </c>
      <c r="I425" s="646">
        <v>3500</v>
      </c>
      <c r="J425" s="646"/>
      <c r="K425" s="636" t="s">
        <v>911</v>
      </c>
      <c r="L425" s="639">
        <v>0.33333333333333331</v>
      </c>
      <c r="M425" s="639">
        <v>0.33333333333333331</v>
      </c>
      <c r="N425" s="639">
        <v>0.33333333333333331</v>
      </c>
      <c r="O425" s="650">
        <v>1</v>
      </c>
      <c r="P425" s="636"/>
    </row>
    <row r="426" spans="1:16" ht="30.6" x14ac:dyDescent="0.3">
      <c r="A426" s="855"/>
      <c r="B426" s="637"/>
      <c r="C426" s="637" t="s">
        <v>742</v>
      </c>
      <c r="D426" s="637"/>
      <c r="E426" s="649"/>
      <c r="F426" s="649"/>
      <c r="G426" s="645" t="s">
        <v>741</v>
      </c>
      <c r="H426" s="636">
        <v>12</v>
      </c>
      <c r="I426" s="646">
        <v>60000</v>
      </c>
      <c r="J426" s="646"/>
      <c r="K426" s="636" t="s">
        <v>911</v>
      </c>
      <c r="L426" s="639">
        <v>0.33333333333333331</v>
      </c>
      <c r="M426" s="639">
        <v>0.33333333333333331</v>
      </c>
      <c r="N426" s="639">
        <v>0.33333333333333331</v>
      </c>
      <c r="O426" s="650">
        <v>1</v>
      </c>
      <c r="P426" s="636"/>
    </row>
    <row r="427" spans="1:16" ht="20.399999999999999" x14ac:dyDescent="0.3">
      <c r="A427" s="855"/>
      <c r="B427" s="637"/>
      <c r="C427" s="637" t="s">
        <v>437</v>
      </c>
      <c r="D427" s="637"/>
      <c r="E427" s="649"/>
      <c r="F427" s="649"/>
      <c r="G427" s="645" t="s">
        <v>743</v>
      </c>
      <c r="H427" s="636">
        <v>12</v>
      </c>
      <c r="I427" s="646">
        <v>80000</v>
      </c>
      <c r="J427" s="646"/>
      <c r="K427" s="636" t="s">
        <v>911</v>
      </c>
      <c r="L427" s="639">
        <v>0.33333333333333331</v>
      </c>
      <c r="M427" s="639">
        <v>0.33333333333333331</v>
      </c>
      <c r="N427" s="639">
        <v>0.33333333333333331</v>
      </c>
      <c r="O427" s="650">
        <v>1</v>
      </c>
      <c r="P427" s="636"/>
    </row>
    <row r="428" spans="1:16" ht="91.8" x14ac:dyDescent="0.3">
      <c r="A428" s="855"/>
      <c r="B428" s="637"/>
      <c r="C428" s="637" t="s">
        <v>918</v>
      </c>
      <c r="D428" s="637"/>
      <c r="E428" s="651" t="s">
        <v>919</v>
      </c>
      <c r="F428" s="651"/>
      <c r="G428" s="652" t="s">
        <v>749</v>
      </c>
      <c r="H428" s="636">
        <v>12</v>
      </c>
      <c r="I428" s="653">
        <v>10000</v>
      </c>
      <c r="J428" s="653"/>
      <c r="K428" s="636" t="s">
        <v>911</v>
      </c>
      <c r="L428" s="639">
        <v>0.33333333333333331</v>
      </c>
      <c r="M428" s="639">
        <v>0.33333333333333331</v>
      </c>
      <c r="N428" s="639">
        <v>0.33333333333333331</v>
      </c>
      <c r="O428" s="650">
        <v>1</v>
      </c>
      <c r="P428" s="636"/>
    </row>
    <row r="429" spans="1:16" ht="30.6" x14ac:dyDescent="0.3">
      <c r="A429" s="855"/>
      <c r="B429" s="637"/>
      <c r="C429" s="637" t="s">
        <v>920</v>
      </c>
      <c r="D429" s="637"/>
      <c r="E429" s="649"/>
      <c r="F429" s="649"/>
      <c r="G429" s="645" t="s">
        <v>749</v>
      </c>
      <c r="H429" s="636">
        <v>12</v>
      </c>
      <c r="I429" s="653">
        <v>0</v>
      </c>
      <c r="J429" s="653"/>
      <c r="K429" s="636" t="s">
        <v>911</v>
      </c>
      <c r="L429" s="639">
        <v>0.33333333333333331</v>
      </c>
      <c r="M429" s="639">
        <v>0.33333333333333331</v>
      </c>
      <c r="N429" s="639">
        <v>0.33333333333333331</v>
      </c>
      <c r="O429" s="650">
        <v>1</v>
      </c>
      <c r="P429" s="636"/>
    </row>
    <row r="430" spans="1:16" ht="30.6" x14ac:dyDescent="0.3">
      <c r="A430" s="855"/>
      <c r="B430" s="637"/>
      <c r="C430" s="637" t="s">
        <v>676</v>
      </c>
      <c r="D430" s="637"/>
      <c r="E430" s="649"/>
      <c r="F430" s="649"/>
      <c r="G430" s="645" t="s">
        <v>741</v>
      </c>
      <c r="H430" s="636">
        <v>12</v>
      </c>
      <c r="I430" s="646">
        <v>1000</v>
      </c>
      <c r="J430" s="646"/>
      <c r="K430" s="636" t="s">
        <v>911</v>
      </c>
      <c r="L430" s="639">
        <v>0.33333333333333331</v>
      </c>
      <c r="M430" s="639">
        <v>0.33333333333333331</v>
      </c>
      <c r="N430" s="639">
        <v>0.33333333333333331</v>
      </c>
      <c r="O430" s="650">
        <v>1</v>
      </c>
      <c r="P430" s="636"/>
    </row>
    <row r="431" spans="1:16" ht="30.6" x14ac:dyDescent="0.3">
      <c r="A431" s="855"/>
      <c r="B431" s="637"/>
      <c r="C431" s="637" t="s">
        <v>921</v>
      </c>
      <c r="D431" s="637"/>
      <c r="E431" s="649" t="s">
        <v>922</v>
      </c>
      <c r="F431" s="649"/>
      <c r="G431" s="645" t="s">
        <v>741</v>
      </c>
      <c r="H431" s="636">
        <v>12</v>
      </c>
      <c r="I431" s="646">
        <v>15500</v>
      </c>
      <c r="J431" s="646"/>
      <c r="K431" s="636" t="s">
        <v>911</v>
      </c>
      <c r="L431" s="639">
        <v>0.33333333333333331</v>
      </c>
      <c r="M431" s="639">
        <v>0.33333333333333331</v>
      </c>
      <c r="N431" s="639">
        <v>0.33333333333333331</v>
      </c>
      <c r="O431" s="650">
        <v>1</v>
      </c>
      <c r="P431" s="636"/>
    </row>
    <row r="432" spans="1:16" ht="30.6" x14ac:dyDescent="0.3">
      <c r="A432" s="855"/>
      <c r="B432" s="637"/>
      <c r="C432" s="637" t="s">
        <v>923</v>
      </c>
      <c r="D432" s="637"/>
      <c r="E432" s="649"/>
      <c r="F432" s="649"/>
      <c r="G432" s="645" t="s">
        <v>741</v>
      </c>
      <c r="H432" s="636">
        <v>12</v>
      </c>
      <c r="I432" s="646">
        <v>0</v>
      </c>
      <c r="J432" s="646"/>
      <c r="K432" s="636" t="s">
        <v>911</v>
      </c>
      <c r="L432" s="639" t="s">
        <v>912</v>
      </c>
      <c r="M432" s="647" t="s">
        <v>912</v>
      </c>
      <c r="N432" s="647" t="s">
        <v>912</v>
      </c>
      <c r="O432" s="650">
        <v>0</v>
      </c>
      <c r="P432" s="636"/>
    </row>
    <row r="433" spans="1:16" ht="30.6" x14ac:dyDescent="0.3">
      <c r="A433" s="855"/>
      <c r="B433" s="637"/>
      <c r="C433" s="637" t="s">
        <v>622</v>
      </c>
      <c r="D433" s="637"/>
      <c r="E433" s="649"/>
      <c r="F433" s="649"/>
      <c r="G433" s="645" t="s">
        <v>741</v>
      </c>
      <c r="H433" s="636">
        <v>12</v>
      </c>
      <c r="I433" s="646">
        <v>6000</v>
      </c>
      <c r="J433" s="646"/>
      <c r="K433" s="636" t="s">
        <v>911</v>
      </c>
      <c r="L433" s="639">
        <v>0.33333333333333331</v>
      </c>
      <c r="M433" s="639">
        <v>0.33333333333333331</v>
      </c>
      <c r="N433" s="639">
        <v>0.33333333333333331</v>
      </c>
      <c r="O433" s="650">
        <v>1</v>
      </c>
      <c r="P433" s="636"/>
    </row>
    <row r="434" spans="1:16" ht="30.6" x14ac:dyDescent="0.3">
      <c r="A434" s="855"/>
      <c r="B434" s="637"/>
      <c r="C434" s="637" t="s">
        <v>924</v>
      </c>
      <c r="D434" s="637"/>
      <c r="E434" s="649" t="s">
        <v>924</v>
      </c>
      <c r="F434" s="649"/>
      <c r="G434" s="645" t="s">
        <v>741</v>
      </c>
      <c r="H434" s="636">
        <v>12</v>
      </c>
      <c r="I434" s="646">
        <v>1000</v>
      </c>
      <c r="J434" s="646"/>
      <c r="K434" s="636" t="s">
        <v>911</v>
      </c>
      <c r="L434" s="639">
        <v>0.33333333333333331</v>
      </c>
      <c r="M434" s="639">
        <v>0.33333333333333331</v>
      </c>
      <c r="N434" s="639">
        <v>0.33333333333333331</v>
      </c>
      <c r="O434" s="650">
        <v>1</v>
      </c>
      <c r="P434" s="636"/>
    </row>
    <row r="435" spans="1:16" ht="51" x14ac:dyDescent="0.3">
      <c r="A435" s="855"/>
      <c r="B435" s="637"/>
      <c r="C435" s="637" t="s">
        <v>925</v>
      </c>
      <c r="D435" s="637"/>
      <c r="E435" s="649" t="s">
        <v>926</v>
      </c>
      <c r="F435" s="649"/>
      <c r="G435" s="645" t="s">
        <v>749</v>
      </c>
      <c r="H435" s="636">
        <v>12</v>
      </c>
      <c r="I435" s="646">
        <v>80000</v>
      </c>
      <c r="J435" s="646"/>
      <c r="K435" s="636" t="s">
        <v>911</v>
      </c>
      <c r="L435" s="639">
        <v>0.33333333333333331</v>
      </c>
      <c r="M435" s="639">
        <v>0.33333333333333331</v>
      </c>
      <c r="N435" s="639">
        <v>0.33333333333333331</v>
      </c>
      <c r="O435" s="650">
        <v>1</v>
      </c>
      <c r="P435" s="636"/>
    </row>
    <row r="436" spans="1:16" ht="20.399999999999999" x14ac:dyDescent="0.3">
      <c r="A436" s="855"/>
      <c r="B436" s="638"/>
      <c r="C436" s="638" t="s">
        <v>748</v>
      </c>
      <c r="D436" s="638"/>
      <c r="E436" s="649"/>
      <c r="F436" s="649"/>
      <c r="G436" s="645" t="s">
        <v>749</v>
      </c>
      <c r="H436" s="636">
        <v>12</v>
      </c>
      <c r="I436" s="646">
        <v>250000</v>
      </c>
      <c r="J436" s="646"/>
      <c r="K436" s="636" t="s">
        <v>911</v>
      </c>
      <c r="L436" s="639">
        <v>0.33333333333333331</v>
      </c>
      <c r="M436" s="639">
        <v>0.33333333333333331</v>
      </c>
      <c r="N436" s="639">
        <v>0.33333333333333331</v>
      </c>
      <c r="O436" s="650">
        <v>1</v>
      </c>
      <c r="P436" s="636"/>
    </row>
    <row r="437" spans="1:16" ht="20.399999999999999" x14ac:dyDescent="0.3">
      <c r="A437" s="855"/>
      <c r="B437" s="638"/>
      <c r="C437" s="638" t="s">
        <v>467</v>
      </c>
      <c r="D437" s="638"/>
      <c r="E437" s="649" t="s">
        <v>927</v>
      </c>
      <c r="F437" s="649"/>
      <c r="G437" s="645" t="s">
        <v>749</v>
      </c>
      <c r="H437" s="636">
        <v>12</v>
      </c>
      <c r="I437" s="646">
        <v>180000</v>
      </c>
      <c r="J437" s="646"/>
      <c r="K437" s="636" t="s">
        <v>911</v>
      </c>
      <c r="L437" s="639">
        <v>0.33333333333333331</v>
      </c>
      <c r="M437" s="639">
        <v>0.33333333333333331</v>
      </c>
      <c r="N437" s="639">
        <v>0.33333333333333331</v>
      </c>
      <c r="O437" s="650">
        <v>1</v>
      </c>
      <c r="P437" s="636"/>
    </row>
    <row r="438" spans="1:16" ht="102" x14ac:dyDescent="0.3">
      <c r="A438" s="855"/>
      <c r="B438" s="654" t="s">
        <v>929</v>
      </c>
      <c r="C438" s="637" t="s">
        <v>930</v>
      </c>
      <c r="D438" s="637" t="s">
        <v>931</v>
      </c>
      <c r="E438" s="649" t="s">
        <v>932</v>
      </c>
      <c r="F438" s="649" t="s">
        <v>933</v>
      </c>
      <c r="G438" s="645" t="s">
        <v>749</v>
      </c>
      <c r="H438" s="636">
        <v>12</v>
      </c>
      <c r="I438" s="844">
        <v>300000</v>
      </c>
      <c r="J438" s="646"/>
      <c r="K438" s="636" t="s">
        <v>911</v>
      </c>
      <c r="L438" s="639">
        <v>0.33333333333333331</v>
      </c>
      <c r="M438" s="639">
        <v>0.33333333333333331</v>
      </c>
      <c r="N438" s="639">
        <v>0.33333333333333331</v>
      </c>
      <c r="O438" s="650">
        <v>1</v>
      </c>
      <c r="P438" s="636"/>
    </row>
    <row r="439" spans="1:16" ht="102" x14ac:dyDescent="0.3">
      <c r="A439" s="855"/>
      <c r="B439" s="637" t="s">
        <v>929</v>
      </c>
      <c r="C439" s="637" t="s">
        <v>930</v>
      </c>
      <c r="D439" s="637" t="s">
        <v>934</v>
      </c>
      <c r="E439" s="649" t="s">
        <v>935</v>
      </c>
      <c r="F439" s="649" t="s">
        <v>936</v>
      </c>
      <c r="G439" s="645" t="s">
        <v>749</v>
      </c>
      <c r="H439" s="636">
        <v>12</v>
      </c>
      <c r="I439" s="844"/>
      <c r="J439" s="646"/>
      <c r="K439" s="636" t="s">
        <v>911</v>
      </c>
      <c r="L439" s="639">
        <v>0.28333333333333333</v>
      </c>
      <c r="M439" s="639">
        <v>0.28333333333333333</v>
      </c>
      <c r="N439" s="639">
        <v>0.28333333333333333</v>
      </c>
      <c r="O439" s="650">
        <v>0.85</v>
      </c>
      <c r="P439" s="636"/>
    </row>
    <row r="440" spans="1:16" ht="102" x14ac:dyDescent="0.3">
      <c r="A440" s="855"/>
      <c r="B440" s="637" t="s">
        <v>929</v>
      </c>
      <c r="C440" s="637" t="s">
        <v>930</v>
      </c>
      <c r="D440" s="637" t="s">
        <v>938</v>
      </c>
      <c r="E440" s="649" t="s">
        <v>939</v>
      </c>
      <c r="F440" s="649" t="s">
        <v>940</v>
      </c>
      <c r="G440" s="645" t="s">
        <v>749</v>
      </c>
      <c r="H440" s="636">
        <v>12</v>
      </c>
      <c r="I440" s="845">
        <v>300000</v>
      </c>
      <c r="J440" s="653"/>
      <c r="K440" s="636" t="s">
        <v>911</v>
      </c>
      <c r="L440" s="639">
        <v>0.28333333333333333</v>
      </c>
      <c r="M440" s="639">
        <v>0.28333333333333333</v>
      </c>
      <c r="N440" s="639">
        <v>0.28333333333333333</v>
      </c>
      <c r="O440" s="650">
        <v>0.85</v>
      </c>
      <c r="P440" s="636"/>
    </row>
    <row r="441" spans="1:16" ht="102" x14ac:dyDescent="0.3">
      <c r="A441" s="855"/>
      <c r="B441" s="637" t="s">
        <v>929</v>
      </c>
      <c r="C441" s="637" t="s">
        <v>930</v>
      </c>
      <c r="D441" s="637" t="s">
        <v>931</v>
      </c>
      <c r="E441" s="649" t="s">
        <v>932</v>
      </c>
      <c r="F441" s="649" t="s">
        <v>941</v>
      </c>
      <c r="G441" s="645" t="s">
        <v>749</v>
      </c>
      <c r="H441" s="636">
        <v>12</v>
      </c>
      <c r="I441" s="845"/>
      <c r="J441" s="653"/>
      <c r="K441" s="636" t="s">
        <v>911</v>
      </c>
      <c r="L441" s="639">
        <v>0.33333333333333331</v>
      </c>
      <c r="M441" s="639">
        <v>0.33333333333333331</v>
      </c>
      <c r="N441" s="639">
        <v>0.33333333333333331</v>
      </c>
      <c r="O441" s="650">
        <v>1</v>
      </c>
      <c r="P441" s="636"/>
    </row>
    <row r="442" spans="1:16" ht="51" x14ac:dyDescent="0.3">
      <c r="A442" s="855"/>
      <c r="B442" s="852" t="s">
        <v>929</v>
      </c>
      <c r="C442" s="637" t="s">
        <v>943</v>
      </c>
      <c r="D442" s="637" t="s">
        <v>944</v>
      </c>
      <c r="E442" s="655" t="s">
        <v>945</v>
      </c>
      <c r="F442" s="649" t="s">
        <v>946</v>
      </c>
      <c r="G442" s="652" t="s">
        <v>1020</v>
      </c>
      <c r="H442" s="656">
        <v>12</v>
      </c>
      <c r="I442" s="844">
        <v>170000</v>
      </c>
      <c r="J442" s="646"/>
      <c r="K442" s="636" t="s">
        <v>911</v>
      </c>
      <c r="L442" s="639">
        <v>0.33333333333333331</v>
      </c>
      <c r="M442" s="639">
        <v>0.33333333333333331</v>
      </c>
      <c r="N442" s="639">
        <v>0.33333333333333331</v>
      </c>
      <c r="O442" s="650">
        <v>1</v>
      </c>
      <c r="P442" s="636"/>
    </row>
    <row r="443" spans="1:16" ht="30.6" x14ac:dyDescent="0.3">
      <c r="A443" s="855"/>
      <c r="B443" s="852"/>
      <c r="C443" s="637" t="s">
        <v>943</v>
      </c>
      <c r="D443" s="637" t="s">
        <v>948</v>
      </c>
      <c r="E443" s="655" t="s">
        <v>949</v>
      </c>
      <c r="F443" s="649" t="s">
        <v>950</v>
      </c>
      <c r="G443" s="652" t="s">
        <v>749</v>
      </c>
      <c r="H443" s="656">
        <v>12</v>
      </c>
      <c r="I443" s="844"/>
      <c r="J443" s="646"/>
      <c r="K443" s="636"/>
      <c r="L443" s="639">
        <v>0.16666666666666666</v>
      </c>
      <c r="M443" s="639">
        <v>0.16666666666666666</v>
      </c>
      <c r="N443" s="639">
        <v>0.16666666666666666</v>
      </c>
      <c r="O443" s="650">
        <v>0.5</v>
      </c>
      <c r="P443" s="636"/>
    </row>
    <row r="444" spans="1:16" ht="81.599999999999994" x14ac:dyDescent="0.3">
      <c r="A444" s="855"/>
      <c r="B444" s="638"/>
      <c r="C444" s="638"/>
      <c r="D444" s="638"/>
      <c r="E444" s="652" t="s">
        <v>952</v>
      </c>
      <c r="F444" s="652"/>
      <c r="G444" s="652" t="s">
        <v>749</v>
      </c>
      <c r="H444" s="636">
        <v>12</v>
      </c>
      <c r="I444" s="844">
        <v>1910100</v>
      </c>
      <c r="J444" s="646"/>
      <c r="K444" s="636" t="s">
        <v>911</v>
      </c>
      <c r="L444" s="639">
        <v>0.33333333333333331</v>
      </c>
      <c r="M444" s="639">
        <v>0.33333333333333331</v>
      </c>
      <c r="N444" s="639">
        <v>0.33333333333333331</v>
      </c>
      <c r="O444" s="650"/>
      <c r="P444" s="636"/>
    </row>
    <row r="445" spans="1:16" ht="40.799999999999997" x14ac:dyDescent="0.3">
      <c r="A445" s="855"/>
      <c r="B445" s="853" t="s">
        <v>929</v>
      </c>
      <c r="C445" s="638" t="s">
        <v>953</v>
      </c>
      <c r="D445" s="638" t="s">
        <v>954</v>
      </c>
      <c r="E445" s="657" t="s">
        <v>932</v>
      </c>
      <c r="F445" s="649" t="s">
        <v>955</v>
      </c>
      <c r="G445" s="657" t="s">
        <v>749</v>
      </c>
      <c r="H445" s="656">
        <v>12</v>
      </c>
      <c r="I445" s="844"/>
      <c r="J445" s="646"/>
      <c r="K445" s="636" t="s">
        <v>911</v>
      </c>
      <c r="L445" s="639">
        <v>0.33333333333333331</v>
      </c>
      <c r="M445" s="639">
        <v>0.33333333333333331</v>
      </c>
      <c r="N445" s="639">
        <v>0.33333333333333331</v>
      </c>
      <c r="O445" s="650">
        <v>1</v>
      </c>
      <c r="P445" s="636"/>
    </row>
    <row r="446" spans="1:16" ht="40.799999999999997" x14ac:dyDescent="0.3">
      <c r="A446" s="855"/>
      <c r="B446" s="853"/>
      <c r="C446" s="638" t="s">
        <v>953</v>
      </c>
      <c r="D446" s="638" t="s">
        <v>956</v>
      </c>
      <c r="E446" s="657" t="s">
        <v>957</v>
      </c>
      <c r="F446" s="657" t="s">
        <v>958</v>
      </c>
      <c r="G446" s="655" t="s">
        <v>749</v>
      </c>
      <c r="H446" s="656">
        <v>12</v>
      </c>
      <c r="I446" s="844"/>
      <c r="J446" s="646"/>
      <c r="K446" s="636" t="s">
        <v>911</v>
      </c>
      <c r="L446" s="639">
        <v>0.31666666666666665</v>
      </c>
      <c r="M446" s="639">
        <v>0.31666666666666665</v>
      </c>
      <c r="N446" s="639">
        <v>0.31666666666666665</v>
      </c>
      <c r="O446" s="650">
        <v>0.95</v>
      </c>
      <c r="P446" s="636"/>
    </row>
    <row r="447" spans="1:16" ht="20.399999999999999" x14ac:dyDescent="0.3">
      <c r="A447" s="855"/>
      <c r="B447" s="638"/>
      <c r="C447" s="638"/>
      <c r="D447" s="638"/>
      <c r="E447" s="645"/>
      <c r="F447" s="645"/>
      <c r="G447" s="645" t="s">
        <v>749</v>
      </c>
      <c r="H447" s="636">
        <v>12</v>
      </c>
      <c r="I447" s="844">
        <v>50000</v>
      </c>
      <c r="J447" s="646"/>
      <c r="K447" s="636" t="s">
        <v>911</v>
      </c>
      <c r="L447" s="639"/>
      <c r="M447" s="639"/>
      <c r="N447" s="639"/>
      <c r="O447" s="650"/>
      <c r="P447" s="636"/>
    </row>
    <row r="448" spans="1:16" ht="91.8" x14ac:dyDescent="0.3">
      <c r="A448" s="855"/>
      <c r="B448" s="638" t="s">
        <v>960</v>
      </c>
      <c r="C448" s="638" t="s">
        <v>961</v>
      </c>
      <c r="D448" s="638" t="s">
        <v>962</v>
      </c>
      <c r="E448" s="645" t="s">
        <v>963</v>
      </c>
      <c r="F448" s="657" t="s">
        <v>964</v>
      </c>
      <c r="G448" s="645" t="s">
        <v>749</v>
      </c>
      <c r="H448" s="636">
        <v>12</v>
      </c>
      <c r="I448" s="844"/>
      <c r="J448" s="646"/>
      <c r="K448" s="636" t="s">
        <v>911</v>
      </c>
      <c r="L448" s="639">
        <v>0.33333333333333331</v>
      </c>
      <c r="M448" s="639">
        <v>0.33333333333333331</v>
      </c>
      <c r="N448" s="639">
        <v>0.33333333333333331</v>
      </c>
      <c r="O448" s="650">
        <v>1</v>
      </c>
      <c r="P448" s="636"/>
    </row>
    <row r="449" spans="1:16" ht="91.8" x14ac:dyDescent="0.3">
      <c r="A449" s="855"/>
      <c r="B449" s="658" t="s">
        <v>960</v>
      </c>
      <c r="C449" s="658" t="s">
        <v>961</v>
      </c>
      <c r="D449" s="658" t="s">
        <v>962</v>
      </c>
      <c r="E449" s="657" t="s">
        <v>966</v>
      </c>
      <c r="F449" s="657" t="s">
        <v>967</v>
      </c>
      <c r="G449" s="657" t="s">
        <v>749</v>
      </c>
      <c r="H449" s="656">
        <v>12</v>
      </c>
      <c r="I449" s="646">
        <v>120000</v>
      </c>
      <c r="J449" s="646"/>
      <c r="K449" s="636" t="s">
        <v>911</v>
      </c>
      <c r="L449" s="639">
        <v>0.33333333333333331</v>
      </c>
      <c r="M449" s="639">
        <v>0.33333333333333331</v>
      </c>
      <c r="N449" s="639">
        <v>0.33333333333333331</v>
      </c>
      <c r="O449" s="650">
        <v>1</v>
      </c>
      <c r="P449" s="636"/>
    </row>
    <row r="450" spans="1:16" ht="20.399999999999999" x14ac:dyDescent="0.3">
      <c r="A450" s="855"/>
      <c r="B450" s="637"/>
      <c r="C450" s="637"/>
      <c r="D450" s="637"/>
      <c r="E450" s="649" t="s">
        <v>969</v>
      </c>
      <c r="F450" s="649"/>
      <c r="G450" s="645" t="s">
        <v>749</v>
      </c>
      <c r="H450" s="636">
        <v>12</v>
      </c>
      <c r="I450" s="659">
        <v>50000</v>
      </c>
      <c r="J450" s="659"/>
      <c r="K450" s="636" t="s">
        <v>911</v>
      </c>
      <c r="L450" s="639">
        <v>0.33333333333333331</v>
      </c>
      <c r="M450" s="639">
        <v>0.33333333333333331</v>
      </c>
      <c r="N450" s="639">
        <v>0.33333333333333331</v>
      </c>
      <c r="O450" s="640">
        <v>1</v>
      </c>
      <c r="P450" s="636"/>
    </row>
    <row r="451" spans="1:16" ht="20.399999999999999" x14ac:dyDescent="0.3">
      <c r="A451" s="855"/>
      <c r="B451" s="637"/>
      <c r="C451" s="637"/>
      <c r="D451" s="637"/>
      <c r="E451" s="649" t="s">
        <v>970</v>
      </c>
      <c r="F451" s="649"/>
      <c r="G451" s="645" t="s">
        <v>749</v>
      </c>
      <c r="H451" s="636">
        <v>12</v>
      </c>
      <c r="I451" s="646">
        <v>50000</v>
      </c>
      <c r="J451" s="646"/>
      <c r="K451" s="636" t="s">
        <v>911</v>
      </c>
      <c r="L451" s="639">
        <v>0.33333333333333331</v>
      </c>
      <c r="M451" s="639">
        <v>0.33333333333333331</v>
      </c>
      <c r="N451" s="639">
        <v>0.33333333333333331</v>
      </c>
      <c r="O451" s="640">
        <v>1</v>
      </c>
      <c r="P451" s="636"/>
    </row>
    <row r="452" spans="1:16" ht="20.399999999999999" x14ac:dyDescent="0.3">
      <c r="A452" s="855"/>
      <c r="B452" s="637"/>
      <c r="C452" s="637"/>
      <c r="D452" s="637"/>
      <c r="E452" s="649" t="s">
        <v>971</v>
      </c>
      <c r="F452" s="649"/>
      <c r="G452" s="645" t="s">
        <v>749</v>
      </c>
      <c r="H452" s="636">
        <v>12</v>
      </c>
      <c r="I452" s="646">
        <v>50000</v>
      </c>
      <c r="J452" s="646"/>
      <c r="K452" s="636" t="s">
        <v>911</v>
      </c>
      <c r="L452" s="639">
        <v>0.33333333333333331</v>
      </c>
      <c r="M452" s="639">
        <v>0.33333333333333331</v>
      </c>
      <c r="N452" s="639">
        <v>0.33333333333333331</v>
      </c>
      <c r="O452" s="640">
        <v>1</v>
      </c>
      <c r="P452" s="636"/>
    </row>
    <row r="453" spans="1:16" ht="20.399999999999999" x14ac:dyDescent="0.3">
      <c r="A453" s="855"/>
      <c r="B453" s="637"/>
      <c r="C453" s="637"/>
      <c r="D453" s="637"/>
      <c r="E453" s="649" t="s">
        <v>972</v>
      </c>
      <c r="F453" s="649"/>
      <c r="G453" s="645" t="s">
        <v>749</v>
      </c>
      <c r="H453" s="636">
        <v>12</v>
      </c>
      <c r="I453" s="646">
        <v>50000</v>
      </c>
      <c r="J453" s="646"/>
      <c r="K453" s="636" t="s">
        <v>911</v>
      </c>
      <c r="L453" s="639">
        <v>0.33333333333333331</v>
      </c>
      <c r="M453" s="639">
        <v>0.33333333333333331</v>
      </c>
      <c r="N453" s="639">
        <v>0.33333333333333331</v>
      </c>
      <c r="O453" s="640">
        <v>1</v>
      </c>
      <c r="P453" s="636"/>
    </row>
    <row r="454" spans="1:16" ht="20.399999999999999" x14ac:dyDescent="0.3">
      <c r="A454" s="855"/>
      <c r="B454" s="637"/>
      <c r="C454" s="637"/>
      <c r="D454" s="637"/>
      <c r="E454" s="649" t="s">
        <v>973</v>
      </c>
      <c r="F454" s="649"/>
      <c r="G454" s="645" t="s">
        <v>749</v>
      </c>
      <c r="H454" s="636">
        <v>12</v>
      </c>
      <c r="I454" s="646">
        <v>50000</v>
      </c>
      <c r="J454" s="646"/>
      <c r="K454" s="636" t="s">
        <v>911</v>
      </c>
      <c r="L454" s="639">
        <v>0.33333333333333331</v>
      </c>
      <c r="M454" s="639">
        <v>0.33333333333333331</v>
      </c>
      <c r="N454" s="639">
        <v>0.33333333333333331</v>
      </c>
      <c r="O454" s="640">
        <v>1</v>
      </c>
      <c r="P454" s="636"/>
    </row>
    <row r="455" spans="1:16" ht="20.399999999999999" x14ac:dyDescent="0.3">
      <c r="A455" s="855"/>
      <c r="B455" s="637"/>
      <c r="C455" s="637"/>
      <c r="D455" s="637"/>
      <c r="E455" s="649" t="s">
        <v>974</v>
      </c>
      <c r="F455" s="649"/>
      <c r="G455" s="645" t="s">
        <v>749</v>
      </c>
      <c r="H455" s="636">
        <v>12</v>
      </c>
      <c r="I455" s="646">
        <v>50000</v>
      </c>
      <c r="J455" s="646"/>
      <c r="K455" s="636" t="s">
        <v>911</v>
      </c>
      <c r="L455" s="639">
        <v>0.33333333333333331</v>
      </c>
      <c r="M455" s="639">
        <v>0.33333333333333331</v>
      </c>
      <c r="N455" s="639">
        <v>0.33333333333333331</v>
      </c>
      <c r="O455" s="640">
        <v>1</v>
      </c>
      <c r="P455" s="636"/>
    </row>
    <row r="456" spans="1:16" ht="20.399999999999999" x14ac:dyDescent="0.3">
      <c r="A456" s="855"/>
      <c r="B456" s="637"/>
      <c r="C456" s="637"/>
      <c r="D456" s="637"/>
      <c r="E456" s="649" t="s">
        <v>975</v>
      </c>
      <c r="F456" s="649"/>
      <c r="G456" s="645" t="s">
        <v>749</v>
      </c>
      <c r="H456" s="636">
        <v>12</v>
      </c>
      <c r="I456" s="646">
        <v>50000</v>
      </c>
      <c r="J456" s="646"/>
      <c r="K456" s="636" t="s">
        <v>911</v>
      </c>
      <c r="L456" s="639">
        <v>0.33333333333333331</v>
      </c>
      <c r="M456" s="639">
        <v>0.33333333333333331</v>
      </c>
      <c r="N456" s="639">
        <v>0.33333333333333331</v>
      </c>
      <c r="O456" s="640">
        <v>1</v>
      </c>
      <c r="P456" s="636"/>
    </row>
    <row r="457" spans="1:16" ht="20.399999999999999" x14ac:dyDescent="0.3">
      <c r="A457" s="855"/>
      <c r="B457" s="637"/>
      <c r="C457" s="637"/>
      <c r="D457" s="637"/>
      <c r="E457" s="649" t="s">
        <v>976</v>
      </c>
      <c r="F457" s="649"/>
      <c r="G457" s="645" t="s">
        <v>749</v>
      </c>
      <c r="H457" s="636">
        <v>12</v>
      </c>
      <c r="I457" s="646">
        <v>50000</v>
      </c>
      <c r="J457" s="646"/>
      <c r="K457" s="636" t="s">
        <v>911</v>
      </c>
      <c r="L457" s="639">
        <v>0.33333333333333331</v>
      </c>
      <c r="M457" s="639">
        <v>0.33333333333333331</v>
      </c>
      <c r="N457" s="639">
        <v>0.33333333333333331</v>
      </c>
      <c r="O457" s="640">
        <v>1</v>
      </c>
      <c r="P457" s="636"/>
    </row>
    <row r="458" spans="1:16" ht="20.399999999999999" x14ac:dyDescent="0.3">
      <c r="A458" s="855"/>
      <c r="B458" s="637"/>
      <c r="C458" s="637"/>
      <c r="D458" s="637"/>
      <c r="E458" s="649" t="s">
        <v>977</v>
      </c>
      <c r="F458" s="649"/>
      <c r="G458" s="645" t="s">
        <v>749</v>
      </c>
      <c r="H458" s="636">
        <v>12</v>
      </c>
      <c r="I458" s="646">
        <v>50000</v>
      </c>
      <c r="J458" s="646"/>
      <c r="K458" s="636" t="s">
        <v>911</v>
      </c>
      <c r="L458" s="639">
        <v>0.33333333333333331</v>
      </c>
      <c r="M458" s="639">
        <v>0.33333333333333331</v>
      </c>
      <c r="N458" s="639">
        <v>0.33333333333333331</v>
      </c>
      <c r="O458" s="640">
        <v>1</v>
      </c>
      <c r="P458" s="636"/>
    </row>
    <row r="459" spans="1:16" ht="20.399999999999999" x14ac:dyDescent="0.3">
      <c r="A459" s="855"/>
      <c r="B459" s="638"/>
      <c r="C459" s="638"/>
      <c r="D459" s="638"/>
      <c r="E459" s="645" t="s">
        <v>979</v>
      </c>
      <c r="F459" s="645"/>
      <c r="G459" s="645" t="s">
        <v>749</v>
      </c>
      <c r="H459" s="636">
        <v>12</v>
      </c>
      <c r="I459" s="659">
        <v>8170</v>
      </c>
      <c r="J459" s="659"/>
      <c r="K459" s="636" t="s">
        <v>911</v>
      </c>
      <c r="L459" s="639">
        <v>0.33333333333333331</v>
      </c>
      <c r="M459" s="639">
        <v>0.33333333333333331</v>
      </c>
      <c r="N459" s="639">
        <v>0.33333333333333331</v>
      </c>
      <c r="O459" s="650">
        <v>1</v>
      </c>
      <c r="P459" s="636"/>
    </row>
    <row r="460" spans="1:16" ht="91.8" x14ac:dyDescent="0.3">
      <c r="A460" s="855"/>
      <c r="B460" s="638" t="s">
        <v>960</v>
      </c>
      <c r="C460" s="638" t="s">
        <v>961</v>
      </c>
      <c r="D460" s="638" t="s">
        <v>962</v>
      </c>
      <c r="E460" s="649"/>
      <c r="F460" s="649"/>
      <c r="G460" s="645" t="s">
        <v>749</v>
      </c>
      <c r="H460" s="636">
        <v>12</v>
      </c>
      <c r="I460" s="646">
        <v>150000</v>
      </c>
      <c r="J460" s="646"/>
      <c r="K460" s="636" t="s">
        <v>911</v>
      </c>
      <c r="L460" s="639">
        <v>0.33333333333333331</v>
      </c>
      <c r="M460" s="639">
        <v>0.33333333333333331</v>
      </c>
      <c r="N460" s="639">
        <v>0.33333333333333331</v>
      </c>
      <c r="O460" s="650">
        <v>1</v>
      </c>
      <c r="P460" s="636"/>
    </row>
    <row r="461" spans="1:16" ht="91.8" x14ac:dyDescent="0.3">
      <c r="A461" s="855"/>
      <c r="B461" s="638" t="s">
        <v>960</v>
      </c>
      <c r="C461" s="638" t="s">
        <v>961</v>
      </c>
      <c r="D461" s="638" t="s">
        <v>962</v>
      </c>
      <c r="E461" s="660"/>
      <c r="F461" s="660"/>
      <c r="G461" s="645" t="s">
        <v>749</v>
      </c>
      <c r="H461" s="636">
        <v>12</v>
      </c>
      <c r="I461" s="646">
        <v>150000</v>
      </c>
      <c r="J461" s="646"/>
      <c r="K461" s="636" t="s">
        <v>911</v>
      </c>
      <c r="L461" s="639">
        <v>0.33333333333333331</v>
      </c>
      <c r="M461" s="639">
        <v>0.33333333333333331</v>
      </c>
      <c r="N461" s="639">
        <v>0.33333333333333331</v>
      </c>
      <c r="O461" s="650">
        <v>1</v>
      </c>
      <c r="P461" s="636"/>
    </row>
    <row r="462" spans="1:16" ht="20.399999999999999" x14ac:dyDescent="0.3">
      <c r="A462" s="855"/>
      <c r="B462" s="638"/>
      <c r="C462" s="638"/>
      <c r="D462" s="638"/>
      <c r="E462" s="649"/>
      <c r="F462" s="649"/>
      <c r="G462" s="645" t="s">
        <v>749</v>
      </c>
      <c r="H462" s="636">
        <v>12</v>
      </c>
      <c r="I462" s="646">
        <v>0</v>
      </c>
      <c r="J462" s="646"/>
      <c r="K462" s="636" t="s">
        <v>911</v>
      </c>
      <c r="L462" s="639">
        <v>0.33333333333333331</v>
      </c>
      <c r="M462" s="639">
        <v>0.33333333333333331</v>
      </c>
      <c r="N462" s="639">
        <v>0.33333333333333331</v>
      </c>
      <c r="O462" s="650"/>
      <c r="P462" s="636"/>
    </row>
    <row r="463" spans="1:16" ht="20.399999999999999" x14ac:dyDescent="0.3">
      <c r="A463" s="855"/>
      <c r="B463" s="638"/>
      <c r="C463" s="638"/>
      <c r="D463" s="638"/>
      <c r="E463" s="649"/>
      <c r="F463" s="649"/>
      <c r="G463" s="645" t="s">
        <v>749</v>
      </c>
      <c r="H463" s="636">
        <v>12</v>
      </c>
      <c r="I463" s="646">
        <v>0</v>
      </c>
      <c r="J463" s="646"/>
      <c r="K463" s="636" t="s">
        <v>911</v>
      </c>
      <c r="L463" s="639">
        <v>0.33333333333333331</v>
      </c>
      <c r="M463" s="639">
        <v>0.33333333333333331</v>
      </c>
      <c r="N463" s="639">
        <v>0.33333333333333331</v>
      </c>
      <c r="O463" s="650"/>
      <c r="P463" s="636"/>
    </row>
    <row r="464" spans="1:16" ht="20.399999999999999" x14ac:dyDescent="0.3">
      <c r="A464" s="855"/>
      <c r="B464" s="638"/>
      <c r="C464" s="638"/>
      <c r="D464" s="638"/>
      <c r="E464" s="649" t="s">
        <v>982</v>
      </c>
      <c r="F464" s="649"/>
      <c r="G464" s="645" t="s">
        <v>749</v>
      </c>
      <c r="H464" s="636">
        <v>12</v>
      </c>
      <c r="I464" s="646">
        <v>1000</v>
      </c>
      <c r="J464" s="646"/>
      <c r="K464" s="636" t="s">
        <v>911</v>
      </c>
      <c r="L464" s="639">
        <v>0.33333333333333331</v>
      </c>
      <c r="M464" s="639">
        <v>0.33333333333333331</v>
      </c>
      <c r="N464" s="639">
        <v>0.33333333333333331</v>
      </c>
      <c r="O464" s="650">
        <v>1</v>
      </c>
      <c r="P464" s="636"/>
    </row>
    <row r="465" spans="1:16" ht="20.399999999999999" x14ac:dyDescent="0.3">
      <c r="A465" s="855"/>
      <c r="B465" s="638"/>
      <c r="C465" s="638"/>
      <c r="D465" s="638"/>
      <c r="E465" s="649" t="s">
        <v>983</v>
      </c>
      <c r="F465" s="649"/>
      <c r="G465" s="645" t="s">
        <v>749</v>
      </c>
      <c r="H465" s="636">
        <v>12</v>
      </c>
      <c r="I465" s="646">
        <v>5000</v>
      </c>
      <c r="J465" s="646"/>
      <c r="K465" s="636" t="s">
        <v>911</v>
      </c>
      <c r="L465" s="639">
        <v>0.33333333333333331</v>
      </c>
      <c r="M465" s="639">
        <v>0.33333333333333331</v>
      </c>
      <c r="N465" s="639">
        <v>0.33333333333333331</v>
      </c>
      <c r="O465" s="650">
        <v>1</v>
      </c>
      <c r="P465" s="636"/>
    </row>
    <row r="466" spans="1:16" ht="20.399999999999999" x14ac:dyDescent="0.3">
      <c r="A466" s="855"/>
      <c r="B466" s="638"/>
      <c r="C466" s="638"/>
      <c r="D466" s="638"/>
      <c r="E466" s="649"/>
      <c r="F466" s="649"/>
      <c r="G466" s="645" t="s">
        <v>749</v>
      </c>
      <c r="H466" s="636">
        <v>12</v>
      </c>
      <c r="I466" s="646">
        <v>0</v>
      </c>
      <c r="J466" s="646"/>
      <c r="K466" s="636" t="s">
        <v>911</v>
      </c>
      <c r="L466" s="639">
        <v>0.33333333333333331</v>
      </c>
      <c r="M466" s="639">
        <v>0.33333333333333331</v>
      </c>
      <c r="N466" s="639">
        <v>0.33333333333333331</v>
      </c>
      <c r="O466" s="650">
        <v>1</v>
      </c>
      <c r="P466" s="636"/>
    </row>
    <row r="467" spans="1:16" ht="51" x14ac:dyDescent="0.3">
      <c r="A467" s="855"/>
      <c r="B467" s="638"/>
      <c r="C467" s="638"/>
      <c r="D467" s="638"/>
      <c r="E467" s="649" t="s">
        <v>984</v>
      </c>
      <c r="F467" s="649"/>
      <c r="G467" s="645" t="s">
        <v>749</v>
      </c>
      <c r="H467" s="636">
        <v>12</v>
      </c>
      <c r="I467" s="646">
        <v>2000</v>
      </c>
      <c r="J467" s="646"/>
      <c r="K467" s="636" t="s">
        <v>911</v>
      </c>
      <c r="L467" s="639">
        <v>0.33333333333333331</v>
      </c>
      <c r="M467" s="639">
        <v>0.33333333333333331</v>
      </c>
      <c r="N467" s="639">
        <v>0.33333333333333331</v>
      </c>
      <c r="O467" s="650">
        <v>1</v>
      </c>
      <c r="P467" s="636"/>
    </row>
    <row r="468" spans="1:16" ht="102" x14ac:dyDescent="0.3">
      <c r="A468" s="856"/>
      <c r="B468" s="638" t="s">
        <v>929</v>
      </c>
      <c r="C468" s="638" t="s">
        <v>961</v>
      </c>
      <c r="D468" s="638" t="s">
        <v>962</v>
      </c>
      <c r="E468" s="649" t="s">
        <v>985</v>
      </c>
      <c r="F468" s="649" t="s">
        <v>986</v>
      </c>
      <c r="G468" s="645" t="s">
        <v>749</v>
      </c>
      <c r="H468" s="636">
        <v>12</v>
      </c>
      <c r="I468" s="646">
        <v>50000</v>
      </c>
      <c r="J468" s="646"/>
      <c r="K468" s="636" t="s">
        <v>911</v>
      </c>
      <c r="L468" s="639">
        <v>0.33333333333333331</v>
      </c>
      <c r="M468" s="639">
        <v>0.33333333333333331</v>
      </c>
      <c r="N468" s="639">
        <v>0.33333333333333331</v>
      </c>
      <c r="O468" s="650">
        <v>1</v>
      </c>
      <c r="P468" s="636"/>
    </row>
    <row r="469" spans="1:16" x14ac:dyDescent="0.3">
      <c r="A469" s="641"/>
      <c r="B469" s="641"/>
      <c r="C469" s="641"/>
      <c r="D469" s="641"/>
      <c r="E469" s="641"/>
      <c r="F469" s="641"/>
      <c r="G469" s="641"/>
      <c r="H469" s="641"/>
      <c r="I469" s="642">
        <f>SUM(I409:I468)</f>
        <v>5476578.7699999996</v>
      </c>
      <c r="J469" s="641"/>
      <c r="K469" s="641"/>
      <c r="L469" s="641"/>
      <c r="M469" s="641"/>
      <c r="N469" s="641"/>
      <c r="O469" s="641"/>
      <c r="P469" s="641"/>
    </row>
    <row r="470" spans="1:16" ht="22.8" x14ac:dyDescent="0.3">
      <c r="A470" s="1233" t="s">
        <v>180</v>
      </c>
      <c r="B470" s="1234"/>
      <c r="C470" s="1234"/>
      <c r="D470" s="1234"/>
      <c r="E470" s="1234"/>
      <c r="F470" s="1234"/>
      <c r="G470" s="1234"/>
      <c r="H470" s="1234"/>
      <c r="I470" s="1234"/>
      <c r="J470" s="1234"/>
      <c r="K470" s="1234"/>
      <c r="L470" s="1234"/>
      <c r="M470" s="1234"/>
      <c r="N470" s="1234"/>
      <c r="O470" s="1234"/>
      <c r="P470" s="1235"/>
    </row>
    <row r="471" spans="1:16" ht="61.2" x14ac:dyDescent="0.3">
      <c r="A471" s="847" t="s">
        <v>1021</v>
      </c>
      <c r="B471" s="847" t="s">
        <v>929</v>
      </c>
      <c r="C471" s="665" t="s">
        <v>187</v>
      </c>
      <c r="D471" s="666" t="s">
        <v>188</v>
      </c>
      <c r="E471" s="666" t="s">
        <v>189</v>
      </c>
      <c r="F471" s="666" t="s">
        <v>190</v>
      </c>
      <c r="G471" s="666" t="s">
        <v>142</v>
      </c>
      <c r="H471" s="667">
        <v>12</v>
      </c>
      <c r="I471" s="668">
        <v>274644</v>
      </c>
      <c r="J471" s="669"/>
      <c r="K471" s="670" t="s">
        <v>143</v>
      </c>
      <c r="L471" s="671">
        <v>0.33329999999999999</v>
      </c>
      <c r="M471" s="672">
        <v>0.33</v>
      </c>
      <c r="N471" s="672">
        <v>0.34</v>
      </c>
      <c r="O471" s="672">
        <v>1</v>
      </c>
      <c r="P471" s="669"/>
    </row>
    <row r="472" spans="1:16" ht="61.2" x14ac:dyDescent="0.3">
      <c r="A472" s="849"/>
      <c r="B472" s="848"/>
      <c r="C472" s="673" t="s">
        <v>191</v>
      </c>
      <c r="D472" s="666" t="s">
        <v>188</v>
      </c>
      <c r="E472" s="666" t="s">
        <v>189</v>
      </c>
      <c r="F472" s="666" t="s">
        <v>190</v>
      </c>
      <c r="G472" s="666" t="s">
        <v>142</v>
      </c>
      <c r="H472" s="667">
        <v>12</v>
      </c>
      <c r="I472" s="674">
        <v>21690.720000000001</v>
      </c>
      <c r="J472" s="675"/>
      <c r="K472" s="670" t="s">
        <v>143</v>
      </c>
      <c r="L472" s="671">
        <v>0.33329999999999999</v>
      </c>
      <c r="M472" s="672">
        <v>0.33</v>
      </c>
      <c r="N472" s="672">
        <v>0.34</v>
      </c>
      <c r="O472" s="672">
        <v>1</v>
      </c>
      <c r="P472" s="667"/>
    </row>
    <row r="473" spans="1:16" ht="61.2" x14ac:dyDescent="0.3">
      <c r="A473" s="849"/>
      <c r="B473" s="848"/>
      <c r="C473" s="670" t="s">
        <v>192</v>
      </c>
      <c r="D473" s="666" t="s">
        <v>193</v>
      </c>
      <c r="E473" s="666" t="s">
        <v>189</v>
      </c>
      <c r="F473" s="669"/>
      <c r="G473" s="666" t="s">
        <v>142</v>
      </c>
      <c r="H473" s="667">
        <v>12</v>
      </c>
      <c r="I473" s="668">
        <v>24605</v>
      </c>
      <c r="J473" s="669"/>
      <c r="K473" s="670" t="s">
        <v>143</v>
      </c>
      <c r="L473" s="671"/>
      <c r="M473" s="672"/>
      <c r="N473" s="672">
        <v>1</v>
      </c>
      <c r="O473" s="672">
        <v>1</v>
      </c>
      <c r="P473" s="669"/>
    </row>
    <row r="474" spans="1:16" ht="61.2" x14ac:dyDescent="0.3">
      <c r="A474" s="849"/>
      <c r="B474" s="848"/>
      <c r="C474" s="670" t="s">
        <v>194</v>
      </c>
      <c r="D474" s="666" t="s">
        <v>193</v>
      </c>
      <c r="E474" s="666" t="s">
        <v>189</v>
      </c>
      <c r="F474" s="669"/>
      <c r="G474" s="666" t="s">
        <v>142</v>
      </c>
      <c r="H474" s="667"/>
      <c r="I474" s="668">
        <v>10500</v>
      </c>
      <c r="J474" s="669"/>
      <c r="K474" s="670" t="s">
        <v>143</v>
      </c>
      <c r="L474" s="671"/>
      <c r="M474" s="672">
        <v>1</v>
      </c>
      <c r="N474" s="672"/>
      <c r="O474" s="672">
        <v>1</v>
      </c>
      <c r="P474" s="669"/>
    </row>
    <row r="475" spans="1:16" ht="39" x14ac:dyDescent="0.3">
      <c r="A475" s="849"/>
      <c r="B475" s="848"/>
      <c r="C475" s="670" t="s">
        <v>195</v>
      </c>
      <c r="D475" s="669" t="s">
        <v>196</v>
      </c>
      <c r="E475" s="666"/>
      <c r="F475" s="666" t="s">
        <v>197</v>
      </c>
      <c r="G475" s="666" t="s">
        <v>198</v>
      </c>
      <c r="H475" s="667"/>
      <c r="I475" s="676">
        <v>39000</v>
      </c>
      <c r="J475" s="669"/>
      <c r="K475" s="670" t="s">
        <v>143</v>
      </c>
      <c r="L475" s="671">
        <v>0.33</v>
      </c>
      <c r="M475" s="672">
        <v>0.33</v>
      </c>
      <c r="N475" s="672">
        <v>0.34</v>
      </c>
      <c r="O475" s="672">
        <v>1</v>
      </c>
      <c r="P475" s="669"/>
    </row>
    <row r="476" spans="1:16" ht="40.799999999999997" x14ac:dyDescent="0.3">
      <c r="A476" s="849"/>
      <c r="B476" s="848"/>
      <c r="C476" s="670" t="s">
        <v>39</v>
      </c>
      <c r="D476" s="669"/>
      <c r="E476" s="666"/>
      <c r="F476" s="666"/>
      <c r="G476" s="666" t="s">
        <v>199</v>
      </c>
      <c r="H476" s="667"/>
      <c r="I476" s="668">
        <v>3000</v>
      </c>
      <c r="J476" s="669"/>
      <c r="K476" s="670" t="s">
        <v>143</v>
      </c>
      <c r="L476" s="671">
        <v>0.33329999999999999</v>
      </c>
      <c r="M476" s="672">
        <v>0.33</v>
      </c>
      <c r="N476" s="672">
        <v>0.34</v>
      </c>
      <c r="O476" s="672">
        <v>1</v>
      </c>
      <c r="P476" s="669"/>
    </row>
    <row r="477" spans="1:16" ht="61.2" x14ac:dyDescent="0.3">
      <c r="A477" s="849"/>
      <c r="B477" s="848"/>
      <c r="C477" s="670" t="s">
        <v>200</v>
      </c>
      <c r="D477" s="669" t="s">
        <v>193</v>
      </c>
      <c r="E477" s="666" t="s">
        <v>141</v>
      </c>
      <c r="F477" s="666"/>
      <c r="G477" s="666" t="s">
        <v>142</v>
      </c>
      <c r="H477" s="667">
        <v>12</v>
      </c>
      <c r="I477" s="668">
        <v>24595.85</v>
      </c>
      <c r="J477" s="669"/>
      <c r="K477" s="670" t="s">
        <v>143</v>
      </c>
      <c r="L477" s="671">
        <v>0.33329999999999999</v>
      </c>
      <c r="M477" s="672">
        <v>0.33</v>
      </c>
      <c r="N477" s="672">
        <v>0.34</v>
      </c>
      <c r="O477" s="672">
        <v>1</v>
      </c>
      <c r="P477" s="669"/>
    </row>
    <row r="478" spans="1:16" ht="61.2" x14ac:dyDescent="0.3">
      <c r="A478" s="849"/>
      <c r="B478" s="848"/>
      <c r="C478" s="670" t="s">
        <v>42</v>
      </c>
      <c r="D478" s="666" t="s">
        <v>44</v>
      </c>
      <c r="E478" s="666" t="s">
        <v>141</v>
      </c>
      <c r="F478" s="669"/>
      <c r="G478" s="666" t="s">
        <v>142</v>
      </c>
      <c r="H478" s="667">
        <v>12</v>
      </c>
      <c r="I478" s="668">
        <v>34500.870000000003</v>
      </c>
      <c r="J478" s="669"/>
      <c r="K478" s="665" t="s">
        <v>143</v>
      </c>
      <c r="L478" s="671">
        <v>0.33329999999999999</v>
      </c>
      <c r="M478" s="672">
        <v>0.33</v>
      </c>
      <c r="N478" s="672">
        <v>0.34</v>
      </c>
      <c r="O478" s="672">
        <v>1</v>
      </c>
      <c r="P478" s="669"/>
    </row>
    <row r="479" spans="1:16" ht="31.2" x14ac:dyDescent="0.3">
      <c r="A479" s="849"/>
      <c r="B479" s="848"/>
      <c r="C479" s="666" t="s">
        <v>201</v>
      </c>
      <c r="D479" s="669"/>
      <c r="E479" s="666"/>
      <c r="F479" s="677"/>
      <c r="G479" s="666"/>
      <c r="H479" s="667"/>
      <c r="I479" s="668">
        <v>0</v>
      </c>
      <c r="J479" s="669"/>
      <c r="K479" s="670" t="s">
        <v>202</v>
      </c>
      <c r="L479" s="671"/>
      <c r="M479" s="672"/>
      <c r="N479" s="672"/>
      <c r="O479" s="672"/>
      <c r="P479" s="669"/>
    </row>
    <row r="480" spans="1:16" ht="57" x14ac:dyDescent="0.3">
      <c r="A480" s="849"/>
      <c r="B480" s="848"/>
      <c r="C480" s="666" t="s">
        <v>203</v>
      </c>
      <c r="D480" s="666" t="s">
        <v>204</v>
      </c>
      <c r="E480" s="666"/>
      <c r="F480" s="666" t="s">
        <v>205</v>
      </c>
      <c r="G480" s="666" t="s">
        <v>206</v>
      </c>
      <c r="H480" s="667"/>
      <c r="I480" s="668">
        <v>7000</v>
      </c>
      <c r="J480" s="669"/>
      <c r="K480" s="665" t="s">
        <v>143</v>
      </c>
      <c r="L480" s="671">
        <v>0.33329999999999999</v>
      </c>
      <c r="M480" s="672">
        <v>0.33</v>
      </c>
      <c r="N480" s="672">
        <v>0.34</v>
      </c>
      <c r="O480" s="672">
        <v>1</v>
      </c>
      <c r="P480" s="669"/>
    </row>
    <row r="481" spans="1:16" ht="40.799999999999997" x14ac:dyDescent="0.3">
      <c r="A481" s="849"/>
      <c r="B481" s="848"/>
      <c r="C481" s="666" t="s">
        <v>64</v>
      </c>
      <c r="D481" s="669" t="s">
        <v>207</v>
      </c>
      <c r="E481" s="666" t="s">
        <v>208</v>
      </c>
      <c r="F481" s="677"/>
      <c r="G481" s="666"/>
      <c r="H481" s="667"/>
      <c r="I481" s="678">
        <v>500</v>
      </c>
      <c r="J481" s="669"/>
      <c r="K481" s="670" t="s">
        <v>209</v>
      </c>
      <c r="L481" s="671">
        <v>0.33329999999999999</v>
      </c>
      <c r="M481" s="672">
        <v>0.33</v>
      </c>
      <c r="N481" s="672">
        <v>0.34</v>
      </c>
      <c r="O481" s="672">
        <v>1</v>
      </c>
      <c r="P481" s="669"/>
    </row>
    <row r="482" spans="1:16" ht="40.799999999999997" x14ac:dyDescent="0.3">
      <c r="A482" s="849"/>
      <c r="B482" s="848"/>
      <c r="C482" s="666" t="s">
        <v>210</v>
      </c>
      <c r="D482" s="669" t="s">
        <v>207</v>
      </c>
      <c r="E482" s="666"/>
      <c r="F482" s="677"/>
      <c r="G482" s="669"/>
      <c r="H482" s="667">
        <v>12</v>
      </c>
      <c r="I482" s="678">
        <v>1000</v>
      </c>
      <c r="J482" s="669"/>
      <c r="K482" s="670" t="s">
        <v>209</v>
      </c>
      <c r="L482" s="671">
        <v>0.33329999999999999</v>
      </c>
      <c r="M482" s="672">
        <v>0.33</v>
      </c>
      <c r="N482" s="672">
        <v>0.34</v>
      </c>
      <c r="O482" s="672">
        <v>1</v>
      </c>
      <c r="P482" s="669"/>
    </row>
    <row r="483" spans="1:16" ht="40.799999999999997" x14ac:dyDescent="0.3">
      <c r="A483" s="849"/>
      <c r="B483" s="848"/>
      <c r="C483" s="666" t="s">
        <v>211</v>
      </c>
      <c r="D483" s="666" t="s">
        <v>212</v>
      </c>
      <c r="E483" s="666" t="s">
        <v>213</v>
      </c>
      <c r="F483" s="679" t="s">
        <v>214</v>
      </c>
      <c r="G483" s="666" t="s">
        <v>215</v>
      </c>
      <c r="H483" s="667">
        <v>48</v>
      </c>
      <c r="I483" s="680">
        <v>30000</v>
      </c>
      <c r="J483" s="669"/>
      <c r="K483" s="670" t="s">
        <v>209</v>
      </c>
      <c r="L483" s="671">
        <v>0.33329999999999999</v>
      </c>
      <c r="M483" s="672">
        <v>0.33</v>
      </c>
      <c r="N483" s="672">
        <v>0.34</v>
      </c>
      <c r="O483" s="672">
        <v>1</v>
      </c>
      <c r="P483" s="669"/>
    </row>
    <row r="484" spans="1:16" ht="40.799999999999997" x14ac:dyDescent="0.3">
      <c r="A484" s="849"/>
      <c r="B484" s="848"/>
      <c r="C484" s="666" t="s">
        <v>216</v>
      </c>
      <c r="D484" s="681" t="s">
        <v>217</v>
      </c>
      <c r="E484" s="666" t="s">
        <v>218</v>
      </c>
      <c r="F484" s="679" t="s">
        <v>214</v>
      </c>
      <c r="G484" s="666" t="s">
        <v>218</v>
      </c>
      <c r="H484" s="667">
        <v>24</v>
      </c>
      <c r="I484" s="680">
        <v>30000</v>
      </c>
      <c r="J484" s="669"/>
      <c r="K484" s="670" t="s">
        <v>209</v>
      </c>
      <c r="L484" s="671">
        <v>0.33329999999999999</v>
      </c>
      <c r="M484" s="672">
        <v>0.33</v>
      </c>
      <c r="N484" s="672">
        <v>0.34</v>
      </c>
      <c r="O484" s="672">
        <v>1</v>
      </c>
      <c r="P484" s="667"/>
    </row>
    <row r="485" spans="1:16" x14ac:dyDescent="0.3">
      <c r="A485" s="849"/>
      <c r="B485" s="848"/>
      <c r="C485" s="666" t="s">
        <v>219</v>
      </c>
      <c r="D485" s="681"/>
      <c r="E485" s="666"/>
      <c r="F485" s="679"/>
      <c r="G485" s="666"/>
      <c r="H485" s="667"/>
      <c r="I485" s="680">
        <v>0</v>
      </c>
      <c r="J485" s="669"/>
      <c r="K485" s="670"/>
      <c r="L485" s="671"/>
      <c r="M485" s="672"/>
      <c r="N485" s="672"/>
      <c r="O485" s="672"/>
      <c r="P485" s="667"/>
    </row>
    <row r="486" spans="1:16" ht="40.799999999999997" x14ac:dyDescent="0.3">
      <c r="A486" s="849"/>
      <c r="B486" s="848"/>
      <c r="C486" s="846" t="s">
        <v>220</v>
      </c>
      <c r="D486" s="669" t="s">
        <v>221</v>
      </c>
      <c r="E486" s="666" t="s">
        <v>222</v>
      </c>
      <c r="F486" s="666"/>
      <c r="G486" s="666"/>
      <c r="H486" s="667">
        <v>12</v>
      </c>
      <c r="I486" s="680">
        <v>400</v>
      </c>
      <c r="J486" s="682"/>
      <c r="K486" s="670" t="s">
        <v>209</v>
      </c>
      <c r="L486" s="671">
        <v>0.33329999999999999</v>
      </c>
      <c r="M486" s="672">
        <v>0.33</v>
      </c>
      <c r="N486" s="672">
        <v>0.34</v>
      </c>
      <c r="O486" s="672">
        <v>1</v>
      </c>
      <c r="P486" s="667"/>
    </row>
    <row r="487" spans="1:16" ht="40.799999999999997" x14ac:dyDescent="0.3">
      <c r="A487" s="849"/>
      <c r="B487" s="848"/>
      <c r="C487" s="846"/>
      <c r="D487" s="666" t="s">
        <v>223</v>
      </c>
      <c r="E487" s="666" t="s">
        <v>224</v>
      </c>
      <c r="F487" s="669"/>
      <c r="G487" s="669"/>
      <c r="H487" s="667">
        <v>12</v>
      </c>
      <c r="I487" s="683">
        <v>2500</v>
      </c>
      <c r="J487" s="682"/>
      <c r="K487" s="670" t="s">
        <v>209</v>
      </c>
      <c r="L487" s="671">
        <v>0.33329999999999999</v>
      </c>
      <c r="M487" s="672">
        <v>0.33</v>
      </c>
      <c r="N487" s="672">
        <v>0.34</v>
      </c>
      <c r="O487" s="672">
        <v>1</v>
      </c>
      <c r="P487" s="669"/>
    </row>
    <row r="488" spans="1:16" ht="40.799999999999997" x14ac:dyDescent="0.3">
      <c r="A488" s="849"/>
      <c r="B488" s="848"/>
      <c r="C488" s="846"/>
      <c r="D488" s="666" t="s">
        <v>225</v>
      </c>
      <c r="E488" s="666" t="s">
        <v>224</v>
      </c>
      <c r="F488" s="669"/>
      <c r="G488" s="669"/>
      <c r="H488" s="667">
        <v>12</v>
      </c>
      <c r="I488" s="680">
        <v>200</v>
      </c>
      <c r="J488" s="682"/>
      <c r="K488" s="670" t="s">
        <v>209</v>
      </c>
      <c r="L488" s="671">
        <v>0.33329999999999999</v>
      </c>
      <c r="M488" s="672">
        <v>0.33</v>
      </c>
      <c r="N488" s="672">
        <v>0.34</v>
      </c>
      <c r="O488" s="672">
        <v>1</v>
      </c>
      <c r="P488" s="669"/>
    </row>
    <row r="489" spans="1:16" ht="40.799999999999997" x14ac:dyDescent="0.3">
      <c r="A489" s="849"/>
      <c r="B489" s="848"/>
      <c r="C489" s="846"/>
      <c r="D489" s="666" t="s">
        <v>226</v>
      </c>
      <c r="E489" s="666" t="s">
        <v>224</v>
      </c>
      <c r="F489" s="669"/>
      <c r="G489" s="669"/>
      <c r="H489" s="667">
        <v>12</v>
      </c>
      <c r="I489" s="683">
        <v>2500</v>
      </c>
      <c r="J489" s="682"/>
      <c r="K489" s="670" t="s">
        <v>209</v>
      </c>
      <c r="L489" s="671">
        <v>0.33329999999999999</v>
      </c>
      <c r="M489" s="672">
        <v>0.33</v>
      </c>
      <c r="N489" s="672">
        <v>0.34</v>
      </c>
      <c r="O489" s="672">
        <v>1</v>
      </c>
      <c r="P489" s="669"/>
    </row>
    <row r="490" spans="1:16" ht="40.799999999999997" x14ac:dyDescent="0.3">
      <c r="A490" s="849"/>
      <c r="B490" s="848"/>
      <c r="C490" s="846"/>
      <c r="D490" s="666" t="s">
        <v>227</v>
      </c>
      <c r="E490" s="666" t="s">
        <v>224</v>
      </c>
      <c r="F490" s="669"/>
      <c r="G490" s="669"/>
      <c r="H490" s="667">
        <v>12</v>
      </c>
      <c r="I490" s="680">
        <v>2000</v>
      </c>
      <c r="J490" s="682"/>
      <c r="K490" s="670" t="s">
        <v>209</v>
      </c>
      <c r="L490" s="671">
        <v>0.33329999999999999</v>
      </c>
      <c r="M490" s="672">
        <v>0.33</v>
      </c>
      <c r="N490" s="672">
        <v>0.34</v>
      </c>
      <c r="O490" s="672">
        <v>1</v>
      </c>
      <c r="P490" s="669"/>
    </row>
    <row r="491" spans="1:16" ht="43.8" x14ac:dyDescent="0.3">
      <c r="A491" s="849"/>
      <c r="B491" s="848"/>
      <c r="C491" s="846"/>
      <c r="D491" s="666" t="s">
        <v>228</v>
      </c>
      <c r="E491" s="679" t="s">
        <v>229</v>
      </c>
      <c r="F491" s="684" t="s">
        <v>230</v>
      </c>
      <c r="G491" s="684" t="s">
        <v>231</v>
      </c>
      <c r="H491" s="667">
        <v>12</v>
      </c>
      <c r="I491" s="683">
        <v>10000</v>
      </c>
      <c r="J491" s="669"/>
      <c r="K491" s="670" t="s">
        <v>232</v>
      </c>
      <c r="L491" s="671">
        <v>0.33329999999999999</v>
      </c>
      <c r="M491" s="672">
        <v>0.33</v>
      </c>
      <c r="N491" s="672">
        <v>0.34</v>
      </c>
      <c r="O491" s="672">
        <v>1</v>
      </c>
      <c r="P491" s="669"/>
    </row>
    <row r="492" spans="1:16" ht="40.799999999999997" x14ac:dyDescent="0.3">
      <c r="A492" s="849"/>
      <c r="B492" s="848"/>
      <c r="C492" s="847" t="s">
        <v>233</v>
      </c>
      <c r="D492" s="669" t="s">
        <v>121</v>
      </c>
      <c r="E492" s="666" t="s">
        <v>234</v>
      </c>
      <c r="F492" s="669"/>
      <c r="G492" s="669"/>
      <c r="H492" s="667">
        <v>12</v>
      </c>
      <c r="I492" s="683">
        <v>2000</v>
      </c>
      <c r="J492" s="669"/>
      <c r="K492" s="670" t="s">
        <v>209</v>
      </c>
      <c r="L492" s="671">
        <v>0.33329999999999999</v>
      </c>
      <c r="M492" s="672">
        <v>0.33</v>
      </c>
      <c r="N492" s="672">
        <v>0.34</v>
      </c>
      <c r="O492" s="672">
        <v>1</v>
      </c>
      <c r="P492" s="669"/>
    </row>
    <row r="493" spans="1:16" ht="40.799999999999997" x14ac:dyDescent="0.3">
      <c r="A493" s="849"/>
      <c r="B493" s="848"/>
      <c r="C493" s="848"/>
      <c r="D493" s="666" t="s">
        <v>235</v>
      </c>
      <c r="E493" s="666" t="s">
        <v>236</v>
      </c>
      <c r="F493" s="669"/>
      <c r="G493" s="669"/>
      <c r="H493" s="667">
        <v>12</v>
      </c>
      <c r="I493" s="683">
        <v>3000</v>
      </c>
      <c r="J493" s="669"/>
      <c r="K493" s="670" t="s">
        <v>209</v>
      </c>
      <c r="L493" s="671">
        <v>0.33329999999999999</v>
      </c>
      <c r="M493" s="672">
        <v>0.33</v>
      </c>
      <c r="N493" s="672">
        <v>0.34</v>
      </c>
      <c r="O493" s="672">
        <v>1</v>
      </c>
      <c r="P493" s="669"/>
    </row>
    <row r="494" spans="1:16" ht="40.799999999999997" x14ac:dyDescent="0.3">
      <c r="A494" s="850"/>
      <c r="B494" s="851"/>
      <c r="C494" s="848"/>
      <c r="D494" s="685" t="s">
        <v>237</v>
      </c>
      <c r="E494" s="686"/>
      <c r="F494" s="669"/>
      <c r="G494" s="669"/>
      <c r="H494" s="667">
        <v>12</v>
      </c>
      <c r="I494" s="680">
        <v>4000</v>
      </c>
      <c r="J494" s="669"/>
      <c r="K494" s="670" t="s">
        <v>209</v>
      </c>
      <c r="L494" s="671">
        <v>0.33329999999999999</v>
      </c>
      <c r="M494" s="672">
        <v>0.33</v>
      </c>
      <c r="N494" s="672">
        <v>0.34</v>
      </c>
      <c r="O494" s="672">
        <v>1</v>
      </c>
      <c r="P494" s="669"/>
    </row>
    <row r="495" spans="1:16" x14ac:dyDescent="0.3">
      <c r="A495" s="669"/>
      <c r="B495" s="669"/>
      <c r="C495" s="666"/>
      <c r="D495" s="669"/>
      <c r="E495" s="669"/>
      <c r="F495" s="669"/>
      <c r="G495" s="669"/>
      <c r="H495" s="667"/>
      <c r="I495" s="687">
        <v>527636.43999999994</v>
      </c>
      <c r="J495" s="669"/>
      <c r="K495" s="669"/>
      <c r="L495" s="669"/>
      <c r="M495" s="669"/>
      <c r="N495" s="669"/>
      <c r="O495" s="669"/>
      <c r="P495" s="669"/>
    </row>
    <row r="496" spans="1:16" ht="22.8" x14ac:dyDescent="0.4">
      <c r="A496" s="1236" t="s">
        <v>903</v>
      </c>
      <c r="B496" s="1236"/>
      <c r="C496" s="1236"/>
      <c r="D496" s="1236"/>
      <c r="E496" s="1236"/>
      <c r="F496" s="1236"/>
      <c r="G496" s="1236"/>
      <c r="H496" s="1236"/>
      <c r="I496" s="1236"/>
      <c r="J496" s="1236"/>
      <c r="K496" s="1236"/>
      <c r="L496" s="1236"/>
      <c r="M496" s="1236"/>
      <c r="N496" s="1236"/>
      <c r="O496" s="1236"/>
      <c r="P496" s="1236"/>
    </row>
    <row r="497" spans="1:16" ht="63.75" customHeight="1" x14ac:dyDescent="0.3">
      <c r="A497" s="896" t="s">
        <v>990</v>
      </c>
      <c r="B497" s="900" t="s">
        <v>574</v>
      </c>
      <c r="C497" s="661" t="s">
        <v>573</v>
      </c>
      <c r="D497" s="690" t="s">
        <v>633</v>
      </c>
      <c r="E497" s="691" t="s">
        <v>576</v>
      </c>
      <c r="F497" s="691" t="s">
        <v>577</v>
      </c>
      <c r="G497" s="692" t="s">
        <v>634</v>
      </c>
      <c r="H497" s="693">
        <v>12</v>
      </c>
      <c r="I497" s="694">
        <v>145000</v>
      </c>
      <c r="J497" s="695" t="s">
        <v>635</v>
      </c>
      <c r="K497" s="688" t="s">
        <v>580</v>
      </c>
      <c r="L497" s="689">
        <v>0.33329999999999999</v>
      </c>
      <c r="M497" s="696">
        <v>0.33</v>
      </c>
      <c r="N497" s="696">
        <v>0.34</v>
      </c>
      <c r="O497" s="696">
        <v>1.0033000000000001</v>
      </c>
      <c r="P497" s="697" t="s">
        <v>581</v>
      </c>
    </row>
    <row r="498" spans="1:16" ht="40.799999999999997" x14ac:dyDescent="0.3">
      <c r="A498" s="897"/>
      <c r="B498" s="901"/>
      <c r="C498" s="661" t="s">
        <v>903</v>
      </c>
      <c r="D498" s="690" t="s">
        <v>636</v>
      </c>
      <c r="E498" s="691" t="s">
        <v>576</v>
      </c>
      <c r="F498" s="691" t="s">
        <v>577</v>
      </c>
      <c r="G498" s="692" t="s">
        <v>637</v>
      </c>
      <c r="H498" s="693">
        <v>12</v>
      </c>
      <c r="I498" s="694">
        <v>800000</v>
      </c>
      <c r="J498" s="695" t="s">
        <v>638</v>
      </c>
      <c r="K498" s="688" t="s">
        <v>580</v>
      </c>
      <c r="L498" s="689">
        <v>0.33329999999999999</v>
      </c>
      <c r="M498" s="696">
        <v>0.33</v>
      </c>
      <c r="N498" s="696">
        <v>0.34</v>
      </c>
      <c r="O498" s="696">
        <v>1.0033000000000001</v>
      </c>
      <c r="P498" s="697"/>
    </row>
    <row r="499" spans="1:16" ht="40.799999999999997" x14ac:dyDescent="0.3">
      <c r="A499" s="897"/>
      <c r="B499" s="901"/>
      <c r="C499" s="661" t="s">
        <v>903</v>
      </c>
      <c r="D499" s="690" t="s">
        <v>639</v>
      </c>
      <c r="E499" s="691" t="s">
        <v>576</v>
      </c>
      <c r="F499" s="691" t="s">
        <v>577</v>
      </c>
      <c r="G499" s="692" t="s">
        <v>637</v>
      </c>
      <c r="H499" s="693">
        <v>12</v>
      </c>
      <c r="I499" s="694">
        <v>1250000</v>
      </c>
      <c r="J499" s="695" t="s">
        <v>640</v>
      </c>
      <c r="K499" s="688" t="s">
        <v>580</v>
      </c>
      <c r="L499" s="689">
        <v>0.33329999999999999</v>
      </c>
      <c r="M499" s="696">
        <v>0.33</v>
      </c>
      <c r="N499" s="696">
        <v>0.34</v>
      </c>
      <c r="O499" s="696">
        <v>1.0033000000000001</v>
      </c>
      <c r="P499" s="697"/>
    </row>
    <row r="500" spans="1:16" ht="30.6" x14ac:dyDescent="0.3">
      <c r="A500" s="897"/>
      <c r="B500" s="901"/>
      <c r="C500" s="661" t="s">
        <v>903</v>
      </c>
      <c r="D500" s="690" t="s">
        <v>641</v>
      </c>
      <c r="E500" s="691" t="s">
        <v>576</v>
      </c>
      <c r="F500" s="691" t="s">
        <v>577</v>
      </c>
      <c r="G500" s="692" t="s">
        <v>634</v>
      </c>
      <c r="H500" s="693">
        <v>12</v>
      </c>
      <c r="I500" s="694">
        <v>22000</v>
      </c>
      <c r="J500" s="695" t="s">
        <v>642</v>
      </c>
      <c r="K500" s="688" t="s">
        <v>580</v>
      </c>
      <c r="L500" s="689">
        <v>0.33329999999999999</v>
      </c>
      <c r="M500" s="696">
        <v>0.33</v>
      </c>
      <c r="N500" s="696">
        <v>0.34</v>
      </c>
      <c r="O500" s="696">
        <v>1.0033000000000001</v>
      </c>
      <c r="P500" s="697"/>
    </row>
    <row r="501" spans="1:16" ht="26.25" customHeight="1" x14ac:dyDescent="0.3">
      <c r="A501" s="897"/>
      <c r="B501" s="902"/>
      <c r="C501" s="661" t="s">
        <v>903</v>
      </c>
      <c r="D501" s="690" t="s">
        <v>1022</v>
      </c>
      <c r="E501" s="691"/>
      <c r="F501" s="691"/>
      <c r="G501" s="692"/>
      <c r="H501" s="693"/>
      <c r="I501" s="694">
        <v>26120</v>
      </c>
      <c r="J501" s="695"/>
      <c r="K501" s="688"/>
      <c r="L501" s="689"/>
      <c r="M501" s="696"/>
      <c r="N501" s="696"/>
      <c r="O501" s="696"/>
      <c r="P501" s="697"/>
    </row>
    <row r="502" spans="1:16" ht="56.25" customHeight="1" x14ac:dyDescent="0.3">
      <c r="A502" s="897"/>
      <c r="B502" s="899" t="s">
        <v>1027</v>
      </c>
      <c r="C502" s="189" t="s">
        <v>1007</v>
      </c>
      <c r="D502" s="661" t="s">
        <v>487</v>
      </c>
      <c r="E502" s="661" t="s">
        <v>488</v>
      </c>
      <c r="F502" s="661" t="s">
        <v>296</v>
      </c>
      <c r="G502" s="661" t="s">
        <v>489</v>
      </c>
      <c r="H502" s="693"/>
      <c r="I502" s="694">
        <v>400000</v>
      </c>
      <c r="J502" s="695"/>
      <c r="K502" s="688" t="s">
        <v>1007</v>
      </c>
      <c r="L502" s="689">
        <v>1</v>
      </c>
      <c r="M502" s="696"/>
      <c r="N502" s="696"/>
      <c r="O502" s="696">
        <v>1</v>
      </c>
      <c r="P502" s="697"/>
    </row>
    <row r="503" spans="1:16" ht="61.2" x14ac:dyDescent="0.3">
      <c r="A503" s="897"/>
      <c r="B503" s="899"/>
      <c r="C503" s="189" t="s">
        <v>1007</v>
      </c>
      <c r="D503" s="661" t="s">
        <v>490</v>
      </c>
      <c r="E503" s="661" t="s">
        <v>488</v>
      </c>
      <c r="F503" s="661" t="s">
        <v>296</v>
      </c>
      <c r="G503" s="661" t="s">
        <v>491</v>
      </c>
      <c r="H503" s="693"/>
      <c r="I503" s="694">
        <v>80000</v>
      </c>
      <c r="J503" s="695"/>
      <c r="K503" s="688" t="s">
        <v>1007</v>
      </c>
      <c r="L503" s="689">
        <v>1</v>
      </c>
      <c r="M503" s="696"/>
      <c r="N503" s="696"/>
      <c r="O503" s="696">
        <v>1</v>
      </c>
      <c r="P503" s="697"/>
    </row>
    <row r="504" spans="1:16" ht="91.8" x14ac:dyDescent="0.3">
      <c r="A504" s="898"/>
      <c r="B504" s="189" t="s">
        <v>574</v>
      </c>
      <c r="C504" s="661" t="s">
        <v>903</v>
      </c>
      <c r="D504" s="690" t="s">
        <v>1023</v>
      </c>
      <c r="E504" s="691" t="s">
        <v>576</v>
      </c>
      <c r="F504" s="691" t="s">
        <v>577</v>
      </c>
      <c r="G504" s="692" t="s">
        <v>634</v>
      </c>
      <c r="H504" s="693">
        <v>12</v>
      </c>
      <c r="I504" s="694">
        <v>200000</v>
      </c>
      <c r="J504" s="695" t="s">
        <v>642</v>
      </c>
      <c r="K504" s="688" t="s">
        <v>580</v>
      </c>
      <c r="L504" s="689">
        <v>0.33329999999999999</v>
      </c>
      <c r="M504" s="696">
        <v>0.33</v>
      </c>
      <c r="N504" s="696">
        <v>0.34</v>
      </c>
      <c r="O504" s="696">
        <v>1.0033000000000001</v>
      </c>
      <c r="P504" s="697"/>
    </row>
    <row r="505" spans="1:16" x14ac:dyDescent="0.3">
      <c r="A505" s="698"/>
      <c r="B505" s="699"/>
      <c r="C505" s="700"/>
      <c r="D505" s="701"/>
      <c r="E505" s="701"/>
      <c r="F505" s="701"/>
      <c r="G505" s="701"/>
      <c r="H505" s="701"/>
      <c r="I505" s="702">
        <f>SUM(I497:I504)</f>
        <v>2923120</v>
      </c>
      <c r="J505" s="699"/>
      <c r="K505" s="699"/>
      <c r="L505" s="699"/>
      <c r="M505" s="699"/>
      <c r="N505" s="699"/>
      <c r="O505" s="699"/>
      <c r="P505" s="699"/>
    </row>
    <row r="506" spans="1:16" ht="15" thickBot="1" x14ac:dyDescent="0.35"/>
    <row r="507" spans="1:16" ht="18.600000000000001" thickBot="1" x14ac:dyDescent="0.4">
      <c r="A507" s="1231"/>
      <c r="B507" s="1232"/>
      <c r="C507" s="1232"/>
      <c r="D507" s="1232"/>
      <c r="E507" s="662"/>
      <c r="F507" s="662"/>
      <c r="G507" s="663" t="s">
        <v>1026</v>
      </c>
      <c r="H507" s="663"/>
      <c r="I507" s="664">
        <f>+I30+I41+I74+I87+I115+I139+I177+I202+I284+I308+I365+I407+I469+I495+I505</f>
        <v>18356279.949999999</v>
      </c>
    </row>
  </sheetData>
  <autoFilter ref="A1:O505" xr:uid="{00000000-0001-0000-1000-000000000000}"/>
  <mergeCells count="110">
    <mergeCell ref="A497:A504"/>
    <mergeCell ref="B497:B501"/>
    <mergeCell ref="B502:B503"/>
    <mergeCell ref="A507:D507"/>
    <mergeCell ref="A470:P470"/>
    <mergeCell ref="A471:A494"/>
    <mergeCell ref="B471:B494"/>
    <mergeCell ref="C486:C491"/>
    <mergeCell ref="C492:C494"/>
    <mergeCell ref="A496:P496"/>
    <mergeCell ref="A409:A468"/>
    <mergeCell ref="I438:I439"/>
    <mergeCell ref="I440:I441"/>
    <mergeCell ref="B442:B443"/>
    <mergeCell ref="I442:I443"/>
    <mergeCell ref="I444:I446"/>
    <mergeCell ref="B445:B446"/>
    <mergeCell ref="I447:I448"/>
    <mergeCell ref="P392:P393"/>
    <mergeCell ref="C395:C401"/>
    <mergeCell ref="C403:C406"/>
    <mergeCell ref="A407:B407"/>
    <mergeCell ref="C407:H407"/>
    <mergeCell ref="A408:P408"/>
    <mergeCell ref="L389:L393"/>
    <mergeCell ref="M389:M393"/>
    <mergeCell ref="N389:N393"/>
    <mergeCell ref="O389:O393"/>
    <mergeCell ref="G391:G393"/>
    <mergeCell ref="F392:F393"/>
    <mergeCell ref="J392:J393"/>
    <mergeCell ref="C389:C394"/>
    <mergeCell ref="D389:D393"/>
    <mergeCell ref="E389:E393"/>
    <mergeCell ref="H389:H393"/>
    <mergeCell ref="I389:I393"/>
    <mergeCell ref="K389:K393"/>
    <mergeCell ref="C377:C380"/>
    <mergeCell ref="G377:G380"/>
    <mergeCell ref="K377:K380"/>
    <mergeCell ref="C381:C383"/>
    <mergeCell ref="C384:C385"/>
    <mergeCell ref="C386:C388"/>
    <mergeCell ref="A367:A406"/>
    <mergeCell ref="B367:B406"/>
    <mergeCell ref="C367:C368"/>
    <mergeCell ref="E367:E370"/>
    <mergeCell ref="C369:C370"/>
    <mergeCell ref="C371:C373"/>
    <mergeCell ref="D371:D373"/>
    <mergeCell ref="E371:E373"/>
    <mergeCell ref="C374:C375"/>
    <mergeCell ref="E374:E375"/>
    <mergeCell ref="F331:F334"/>
    <mergeCell ref="B336:B339"/>
    <mergeCell ref="B342:B343"/>
    <mergeCell ref="B346:B353"/>
    <mergeCell ref="B355:B356"/>
    <mergeCell ref="A366:P366"/>
    <mergeCell ref="A309:P309"/>
    <mergeCell ref="A310:A364"/>
    <mergeCell ref="B310:B326"/>
    <mergeCell ref="C310:C326"/>
    <mergeCell ref="E310:E326"/>
    <mergeCell ref="H310:H326"/>
    <mergeCell ref="K310:K326"/>
    <mergeCell ref="G325:G326"/>
    <mergeCell ref="B328:B329"/>
    <mergeCell ref="E331:E334"/>
    <mergeCell ref="A203:P203"/>
    <mergeCell ref="A204:A283"/>
    <mergeCell ref="B204:B283"/>
    <mergeCell ref="A285:P285"/>
    <mergeCell ref="A286:A307"/>
    <mergeCell ref="B286:B307"/>
    <mergeCell ref="A140:P140"/>
    <mergeCell ref="A141:A176"/>
    <mergeCell ref="B141:B176"/>
    <mergeCell ref="A178:P178"/>
    <mergeCell ref="A179:A201"/>
    <mergeCell ref="B179:B201"/>
    <mergeCell ref="D99:D101"/>
    <mergeCell ref="E99:E101"/>
    <mergeCell ref="I99:I101"/>
    <mergeCell ref="E107:E108"/>
    <mergeCell ref="A116:P116"/>
    <mergeCell ref="A117:A138"/>
    <mergeCell ref="B117:B138"/>
    <mergeCell ref="A88:P88"/>
    <mergeCell ref="A89:A114"/>
    <mergeCell ref="B89:B114"/>
    <mergeCell ref="C90:C114"/>
    <mergeCell ref="D92:D95"/>
    <mergeCell ref="E92:E95"/>
    <mergeCell ref="I92:I95"/>
    <mergeCell ref="D96:D98"/>
    <mergeCell ref="E96:E98"/>
    <mergeCell ref="I96:I98"/>
    <mergeCell ref="A42:P42"/>
    <mergeCell ref="A43:A73"/>
    <mergeCell ref="B43:B73"/>
    <mergeCell ref="A75:P75"/>
    <mergeCell ref="A76:A86"/>
    <mergeCell ref="B76:B86"/>
    <mergeCell ref="A2:P2"/>
    <mergeCell ref="A3:A29"/>
    <mergeCell ref="B3:B29"/>
    <mergeCell ref="A31:P31"/>
    <mergeCell ref="A32:A40"/>
    <mergeCell ref="B32:B40"/>
  </mergeCells>
  <pageMargins left="0.7" right="0.7" top="0.75" bottom="0.75" header="0.3" footer="0.3"/>
  <pageSetup scale="44"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Hoja1</vt:lpstr>
      <vt:lpstr>POA CONSOLIDADO 2022</vt:lpstr>
      <vt:lpstr>POA DESARROLLO</vt:lpstr>
      <vt:lpstr>COORDINACION GENERAL</vt:lpstr>
      <vt:lpstr>POA ADMINISTRATIVO</vt:lpstr>
      <vt:lpstr>POA JURIDICO</vt:lpstr>
      <vt:lpstr>POA TALENTO HUMANO</vt:lpstr>
      <vt:lpstr>POA FINANCIERO</vt:lpstr>
      <vt:lpstr>CONSOLIDADO GENERAL</vt:lpstr>
      <vt:lpstr>POA REGISTRO DE LA PROPIEDAD</vt:lpstr>
      <vt:lpstr>POA JUSTICIA PIOLICIA Y VIGI</vt:lpstr>
      <vt:lpstr>POA COMUNICACION</vt:lpstr>
      <vt:lpstr>POA DIRECCION AMBIENTAL</vt:lpstr>
      <vt:lpstr>POA TRANSITO</vt:lpstr>
      <vt:lpstr>POA OBRAS PUBLICAS</vt:lpstr>
      <vt:lpstr>POA PLANIFICACION</vt:lpstr>
      <vt:lpstr>POA CONSOLIDADO 2022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EULALIA RUIZ</dc:creator>
  <cp:lastModifiedBy>RENATO DOMINGUEZ</cp:lastModifiedBy>
  <cp:lastPrinted>2021-10-25T18:26:56Z</cp:lastPrinted>
  <dcterms:created xsi:type="dcterms:W3CDTF">2021-10-22T16:11:50Z</dcterms:created>
  <dcterms:modified xsi:type="dcterms:W3CDTF">2023-04-28T15:06:44Z</dcterms:modified>
</cp:coreProperties>
</file>